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حركة اليومية" sheetId="1" r:id="rId1"/>
    <sheet name="مقارن الوارد الشهرى والتكلفة" sheetId="2" r:id="rId2"/>
  </sheets>
  <definedNames>
    <definedName name="_xlnm._FilterDatabase" localSheetId="0" hidden="1">'حركة اليومية'!$A$4:$F$383</definedName>
  </definedNames>
  <calcPr calcId="124519"/>
</workbook>
</file>

<file path=xl/calcChain.xml><?xml version="1.0" encoding="utf-8"?>
<calcChain xmlns="http://schemas.openxmlformats.org/spreadsheetml/2006/main">
  <c r="O65" i="1"/>
  <c r="O66" s="1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5"/>
  <c r="O6"/>
  <c r="O7"/>
  <c r="O8"/>
  <c r="O9"/>
  <c r="O10"/>
  <c r="O11"/>
  <c r="O12"/>
  <c r="O13"/>
  <c r="O14"/>
  <c r="O15"/>
  <c r="O16"/>
  <c r="O17"/>
  <c r="O18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O134"/>
  <c r="O135"/>
  <c r="O136"/>
  <c r="O137"/>
  <c r="O138"/>
  <c r="O139"/>
  <c r="O140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59"/>
  <c r="O160"/>
  <c r="O161"/>
  <c r="O162"/>
  <c r="O163"/>
  <c r="O164"/>
  <c r="O165"/>
  <c r="O166"/>
  <c r="O167"/>
  <c r="O168"/>
  <c r="O169"/>
  <c r="O170"/>
  <c r="O171"/>
  <c r="O172"/>
  <c r="O173"/>
  <c r="O174"/>
  <c r="O175"/>
  <c r="O176"/>
  <c r="O177"/>
  <c r="O178"/>
  <c r="O179"/>
  <c r="O180"/>
  <c r="O181"/>
  <c r="O182"/>
  <c r="O183"/>
  <c r="O184"/>
  <c r="O185"/>
  <c r="O186"/>
  <c r="O187"/>
  <c r="O188"/>
  <c r="O189"/>
  <c r="O190"/>
  <c r="O191"/>
  <c r="O192"/>
  <c r="O193"/>
  <c r="O194"/>
  <c r="O195"/>
  <c r="O196"/>
  <c r="O197"/>
  <c r="O198"/>
  <c r="O199"/>
  <c r="O200"/>
  <c r="O201"/>
  <c r="O202"/>
  <c r="O203"/>
  <c r="O204"/>
  <c r="O205"/>
  <c r="O206"/>
  <c r="O207"/>
  <c r="O208"/>
  <c r="O209"/>
  <c r="O210"/>
  <c r="O211"/>
  <c r="O212"/>
  <c r="O213"/>
  <c r="O214"/>
  <c r="O215"/>
  <c r="O216"/>
  <c r="O217"/>
  <c r="O218"/>
  <c r="O219"/>
  <c r="O220"/>
  <c r="O221"/>
  <c r="O222"/>
  <c r="O223"/>
  <c r="O224"/>
  <c r="O225"/>
  <c r="O226"/>
  <c r="O227"/>
  <c r="O228"/>
  <c r="O229"/>
  <c r="O230"/>
  <c r="O231"/>
  <c r="O232"/>
  <c r="O233"/>
  <c r="O234"/>
  <c r="O235"/>
  <c r="O236"/>
  <c r="O237"/>
  <c r="O238"/>
  <c r="O239"/>
  <c r="O240"/>
  <c r="O241"/>
  <c r="O242"/>
  <c r="O243"/>
  <c r="O244"/>
  <c r="O245"/>
  <c r="O246"/>
  <c r="O247"/>
  <c r="O248"/>
  <c r="O249"/>
  <c r="O250"/>
  <c r="O251"/>
  <c r="O252"/>
  <c r="O253"/>
  <c r="O254"/>
  <c r="O255"/>
  <c r="O256"/>
  <c r="O257"/>
  <c r="O258"/>
  <c r="O259"/>
  <c r="O260"/>
  <c r="O261"/>
  <c r="O262"/>
  <c r="O263"/>
  <c r="O264"/>
  <c r="O265"/>
  <c r="O266"/>
  <c r="O267"/>
  <c r="O268"/>
  <c r="O269"/>
  <c r="O270"/>
  <c r="O271"/>
  <c r="O272"/>
  <c r="O273"/>
  <c r="O274"/>
  <c r="O275"/>
  <c r="O276"/>
  <c r="O277"/>
  <c r="O278"/>
  <c r="O279"/>
  <c r="O280"/>
  <c r="O281"/>
  <c r="O282"/>
  <c r="O283"/>
  <c r="O284"/>
  <c r="O285"/>
  <c r="O286"/>
  <c r="O287"/>
  <c r="O288"/>
  <c r="O289"/>
  <c r="O290"/>
  <c r="O291"/>
  <c r="O292"/>
  <c r="O293"/>
  <c r="O294"/>
  <c r="O295"/>
  <c r="O296"/>
  <c r="O297"/>
  <c r="O298"/>
  <c r="O299"/>
  <c r="O300"/>
  <c r="O301"/>
  <c r="O302"/>
  <c r="O303"/>
  <c r="O304"/>
  <c r="O305"/>
  <c r="O306"/>
  <c r="O307"/>
  <c r="O308"/>
  <c r="O309"/>
  <c r="O310"/>
  <c r="O311"/>
  <c r="O312"/>
  <c r="O313"/>
  <c r="O314"/>
  <c r="O315"/>
  <c r="O316"/>
  <c r="O317"/>
  <c r="O318"/>
  <c r="O319"/>
  <c r="O320"/>
  <c r="O321"/>
  <c r="O322"/>
  <c r="O323"/>
  <c r="O324"/>
  <c r="O325"/>
  <c r="O326"/>
  <c r="O327"/>
  <c r="O328"/>
  <c r="O329"/>
  <c r="O330"/>
  <c r="O331"/>
  <c r="O332"/>
  <c r="O333"/>
  <c r="O334"/>
  <c r="O335"/>
  <c r="O336"/>
  <c r="O337"/>
  <c r="O338"/>
  <c r="O339"/>
  <c r="O340"/>
  <c r="O341"/>
  <c r="O342"/>
  <c r="O343"/>
  <c r="O344"/>
  <c r="O345"/>
  <c r="O346"/>
  <c r="O347"/>
  <c r="O348"/>
  <c r="O349"/>
  <c r="O350"/>
  <c r="O351"/>
  <c r="O352"/>
  <c r="O353"/>
  <c r="O354"/>
  <c r="O355"/>
  <c r="O356"/>
  <c r="O357"/>
  <c r="O358"/>
  <c r="O359"/>
  <c r="O360"/>
  <c r="O361"/>
  <c r="O362"/>
  <c r="O363"/>
  <c r="O364"/>
  <c r="O365"/>
  <c r="O366"/>
  <c r="O367"/>
  <c r="O368"/>
  <c r="O369"/>
  <c r="O370"/>
  <c r="O371"/>
  <c r="O372"/>
  <c r="O373"/>
  <c r="O374"/>
  <c r="O375"/>
  <c r="O376"/>
  <c r="O377"/>
  <c r="O378"/>
  <c r="O379"/>
  <c r="O380"/>
  <c r="O381"/>
  <c r="O382"/>
  <c r="N19"/>
  <c r="O19" s="1"/>
  <c r="M5"/>
  <c r="E66"/>
  <c r="D66"/>
  <c r="E36"/>
  <c r="D36"/>
  <c r="D383" s="1"/>
  <c r="O383" s="1"/>
  <c r="F5"/>
  <c r="C6" s="1"/>
  <c r="F6" s="1"/>
  <c r="C7" s="1"/>
  <c r="F7" s="1"/>
  <c r="C8" s="1"/>
  <c r="F8" s="1"/>
  <c r="C9" s="1"/>
  <c r="F9" s="1"/>
  <c r="C10" s="1"/>
  <c r="F10" s="1"/>
  <c r="C11" s="1"/>
  <c r="F11" s="1"/>
  <c r="C12" s="1"/>
  <c r="F12" s="1"/>
  <c r="C13" s="1"/>
  <c r="F13" s="1"/>
  <c r="C14" s="1"/>
  <c r="F14" s="1"/>
  <c r="C15" s="1"/>
  <c r="F15" s="1"/>
  <c r="C16" s="1"/>
  <c r="F16" s="1"/>
  <c r="C17" s="1"/>
  <c r="F17" s="1"/>
  <c r="C18" s="1"/>
  <c r="F18" s="1"/>
  <c r="C19" s="1"/>
  <c r="F19" s="1"/>
  <c r="C20" s="1"/>
  <c r="F20" s="1"/>
  <c r="C21" s="1"/>
  <c r="F21" s="1"/>
  <c r="C22" s="1"/>
  <c r="F22" s="1"/>
  <c r="C23" s="1"/>
  <c r="F23" s="1"/>
  <c r="C24" s="1"/>
  <c r="F24" s="1"/>
  <c r="C25" s="1"/>
  <c r="F25" s="1"/>
  <c r="C26" s="1"/>
  <c r="F26" s="1"/>
  <c r="C27" s="1"/>
  <c r="F27" s="1"/>
  <c r="C28" s="1"/>
  <c r="F28" s="1"/>
  <c r="C29" s="1"/>
  <c r="F29" s="1"/>
  <c r="C30" s="1"/>
  <c r="F30" s="1"/>
  <c r="C31" s="1"/>
  <c r="F31" s="1"/>
  <c r="C32" s="1"/>
  <c r="F32" s="1"/>
  <c r="C33" s="1"/>
  <c r="F33" s="1"/>
  <c r="C34" s="1"/>
  <c r="F34" s="1"/>
  <c r="C35" s="1"/>
  <c r="F35" s="1"/>
  <c r="C37" s="1"/>
  <c r="B6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0" s="1"/>
  <c r="B221" s="1"/>
  <c r="B222" s="1"/>
  <c r="B223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7" s="1"/>
  <c r="B258" s="1"/>
  <c r="B259" s="1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8" s="1"/>
  <c r="B289" s="1"/>
  <c r="B290" s="1"/>
  <c r="B291" s="1"/>
  <c r="B292" s="1"/>
  <c r="B293" s="1"/>
  <c r="B294" s="1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B366" s="1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N20" l="1"/>
  <c r="E383"/>
  <c r="F37"/>
  <c r="C36"/>
  <c r="O20" l="1"/>
  <c r="N21"/>
  <c r="F36"/>
  <c r="C38"/>
  <c r="N22" l="1"/>
  <c r="O21"/>
  <c r="F38"/>
  <c r="N23" l="1"/>
  <c r="O22"/>
  <c r="C39"/>
  <c r="N24" l="1"/>
  <c r="O23"/>
  <c r="F39"/>
  <c r="N25" l="1"/>
  <c r="O24"/>
  <c r="C40"/>
  <c r="N26" l="1"/>
  <c r="O25"/>
  <c r="F40"/>
  <c r="N27" l="1"/>
  <c r="O26"/>
  <c r="C41"/>
  <c r="N28" l="1"/>
  <c r="O27"/>
  <c r="F41"/>
  <c r="N29" l="1"/>
  <c r="O28"/>
  <c r="C42"/>
  <c r="F42" s="1"/>
  <c r="C43" s="1"/>
  <c r="F43" s="1"/>
  <c r="C44" s="1"/>
  <c r="F44" s="1"/>
  <c r="C45" s="1"/>
  <c r="F45" s="1"/>
  <c r="C46" s="1"/>
  <c r="F46" s="1"/>
  <c r="C47" s="1"/>
  <c r="F47" s="1"/>
  <c r="C48" s="1"/>
  <c r="F48" s="1"/>
  <c r="C49" s="1"/>
  <c r="F49" s="1"/>
  <c r="C50" s="1"/>
  <c r="F50" s="1"/>
  <c r="C51" s="1"/>
  <c r="F51" s="1"/>
  <c r="C52" s="1"/>
  <c r="F52" s="1"/>
  <c r="C53" s="1"/>
  <c r="F53" s="1"/>
  <c r="C54" s="1"/>
  <c r="F54" s="1"/>
  <c r="C55" s="1"/>
  <c r="F55" s="1"/>
  <c r="C56" s="1"/>
  <c r="F56" s="1"/>
  <c r="C57" s="1"/>
  <c r="F57" s="1"/>
  <c r="C58" s="1"/>
  <c r="F58" s="1"/>
  <c r="C59" s="1"/>
  <c r="F59" s="1"/>
  <c r="C60" s="1"/>
  <c r="F60" s="1"/>
  <c r="C61" s="1"/>
  <c r="F61" s="1"/>
  <c r="C62" s="1"/>
  <c r="F62" s="1"/>
  <c r="C63" s="1"/>
  <c r="F63" s="1"/>
  <c r="C64" s="1"/>
  <c r="F64" s="1"/>
  <c r="C65" s="1"/>
  <c r="N30" l="1"/>
  <c r="O29"/>
  <c r="F65"/>
  <c r="C66"/>
  <c r="C383" s="1"/>
  <c r="N31" l="1"/>
  <c r="O30"/>
  <c r="C67"/>
  <c r="F67" s="1"/>
  <c r="F66"/>
  <c r="F383" s="1"/>
  <c r="N32" l="1"/>
  <c r="O31"/>
  <c r="N33" l="1"/>
  <c r="O32"/>
  <c r="N34" l="1"/>
  <c r="O33"/>
  <c r="N35" l="1"/>
  <c r="O34"/>
  <c r="N37" l="1"/>
  <c r="O35"/>
  <c r="O36" s="1"/>
  <c r="N38" l="1"/>
  <c r="N39" l="1"/>
  <c r="N40" l="1"/>
  <c r="N41" l="1"/>
  <c r="N42" l="1"/>
  <c r="N43" l="1"/>
  <c r="N44" l="1"/>
  <c r="N45" l="1"/>
  <c r="N46" l="1"/>
  <c r="N47" l="1"/>
  <c r="N48" l="1"/>
  <c r="N49" l="1"/>
  <c r="N50" l="1"/>
  <c r="N51" l="1"/>
  <c r="N52" l="1"/>
  <c r="N53" l="1"/>
  <c r="N54" l="1"/>
  <c r="N55" l="1"/>
  <c r="N56" l="1"/>
  <c r="N57" l="1"/>
  <c r="N58" l="1"/>
  <c r="N59" l="1"/>
  <c r="N60" l="1"/>
  <c r="N61" l="1"/>
  <c r="N62" l="1"/>
  <c r="N63" l="1"/>
  <c r="N64" l="1"/>
  <c r="N65" l="1"/>
</calcChain>
</file>

<file path=xl/sharedStrings.xml><?xml version="1.0" encoding="utf-8"?>
<sst xmlns="http://schemas.openxmlformats.org/spreadsheetml/2006/main" count="431" uniqueCount="62">
  <si>
    <t>الشهر</t>
  </si>
  <si>
    <t>رصيد سايق</t>
  </si>
  <si>
    <t xml:space="preserve">وارد </t>
  </si>
  <si>
    <t>منصرف</t>
  </si>
  <si>
    <t>رصيد اخر اليوم</t>
  </si>
  <si>
    <t>يناير</t>
  </si>
  <si>
    <t>فبراير</t>
  </si>
  <si>
    <t>مارس</t>
  </si>
  <si>
    <t>مايو</t>
  </si>
  <si>
    <t>يونيو</t>
  </si>
  <si>
    <t>يوليو</t>
  </si>
  <si>
    <t>سبتمبر</t>
  </si>
  <si>
    <t>نوفمبر</t>
  </si>
  <si>
    <t>ديسمبر</t>
  </si>
  <si>
    <t>ابريل</t>
  </si>
  <si>
    <t>اغسطس</t>
  </si>
  <si>
    <t>اكتوبر</t>
  </si>
  <si>
    <t>اجمالى يناير</t>
  </si>
  <si>
    <t>#</t>
  </si>
  <si>
    <t>اجمالى فبراير</t>
  </si>
  <si>
    <t>اجمالى مارس</t>
  </si>
  <si>
    <t>اجمالى ابريل</t>
  </si>
  <si>
    <t>اجمالى مايو</t>
  </si>
  <si>
    <t>اجمالى يونيو</t>
  </si>
  <si>
    <t>اجمالى يوليو</t>
  </si>
  <si>
    <t>اجمالى اغسطس</t>
  </si>
  <si>
    <t>اجمالى سبتمبر</t>
  </si>
  <si>
    <t>اجمالى اكتوبر</t>
  </si>
  <si>
    <t>اجمالى نوفمبر</t>
  </si>
  <si>
    <t>اجمالى ديسمبر</t>
  </si>
  <si>
    <t>##</t>
  </si>
  <si>
    <t>اجمالى العام</t>
  </si>
  <si>
    <t>فرع 1</t>
  </si>
  <si>
    <t>فرع 2</t>
  </si>
  <si>
    <t>فرع 3</t>
  </si>
  <si>
    <t>فرع 4</t>
  </si>
  <si>
    <t>فرع 5</t>
  </si>
  <si>
    <t>عملاء</t>
  </si>
  <si>
    <t xml:space="preserve"> المنصرف فروع الشركة</t>
  </si>
  <si>
    <t>اجمالى المنصرف واتجاهاته</t>
  </si>
  <si>
    <t>المخازن الرئيسية</t>
  </si>
  <si>
    <t xml:space="preserve"> 2020       الحركة</t>
  </si>
  <si>
    <t xml:space="preserve">يتم اسكمال الجدول حتى نهاية العام للحصول على </t>
  </si>
  <si>
    <t>اجمالى الارصدة السابقة الشهرية والسنوية</t>
  </si>
  <si>
    <t>اجمالى الوارد الشهرى والسنوى</t>
  </si>
  <si>
    <t>اجمالى المنصرف الشهرى والسنوى</t>
  </si>
  <si>
    <t>اجمالى الحركات الشهرية والسنوية للفروع</t>
  </si>
  <si>
    <t xml:space="preserve">اجمالى التسليمات للعملاء الشهرية والسنوية </t>
  </si>
  <si>
    <t xml:space="preserve">ويمكن اضافة خانة للارتجاع من العملاء تخصم من تسليمات العملاء وتضاف على الوارد </t>
  </si>
  <si>
    <t>رصيد اخر العام = الجرد العام فى 31-12 - 2020</t>
  </si>
  <si>
    <t xml:space="preserve">ملاحظات على التقرير </t>
  </si>
  <si>
    <t>تاريخ اليوم</t>
  </si>
  <si>
    <t>رصيد اخر اليوم = رصيد اليوم التالى له</t>
  </si>
  <si>
    <t xml:space="preserve">كما يمكن اضافة خانة للتكلفة للوارد سوف نحصل منها على تكلفة البضاعة الواردة للمخازن شهريا وسنويا ومراجعتها مع الادارة المالية </t>
  </si>
  <si>
    <t xml:space="preserve">اليومية مبنية على نظرية القيد المزدوج وعلى توازن الرصيد السابق+الوارد = المنصرف + رصيد اخر اليوم </t>
  </si>
  <si>
    <t>Column1</t>
  </si>
  <si>
    <t>Column2</t>
  </si>
  <si>
    <t>تكلفة الوحدة</t>
  </si>
  <si>
    <t>اجمالى تكلفة الوارد</t>
  </si>
  <si>
    <t>Column3</t>
  </si>
  <si>
    <t>رسم بيانى يوضح المقارنة بين الوارد والتكلفة الشهرية</t>
  </si>
  <si>
    <t xml:space="preserve">تقرير الحركة اليومية للمخازن الرئيسية يوضح الحركة اليومية والشهرية والسنوية ( طبقا لنظريتى الجرد المستمر والجرد الدورى ) </t>
  </si>
</sst>
</file>

<file path=xl/styles.xml><?xml version="1.0" encoding="utf-8"?>
<styleSheet xmlns="http://schemas.openxmlformats.org/spreadsheetml/2006/main">
  <numFmts count="1">
    <numFmt numFmtId="43" formatCode="_-* #,##0.00_-;_-* #,##0.00\-;_-* &quot;-&quot;??_-;_-@_-"/>
  </numFmts>
  <fonts count="9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i/>
      <u val="double"/>
      <sz val="14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theme="1"/>
      <name val="Arial"/>
      <scheme val="minor"/>
    </font>
    <font>
      <b/>
      <sz val="11"/>
      <color theme="0"/>
      <name val="Arial"/>
      <scheme val="minor"/>
    </font>
    <font>
      <b/>
      <i/>
      <sz val="18"/>
      <color rgb="FFFF0000"/>
      <name val="Arial"/>
      <family val="2"/>
      <scheme val="minor"/>
    </font>
  </fonts>
  <fills count="11">
    <fill>
      <patternFill patternType="none"/>
    </fill>
    <fill>
      <patternFill patternType="gray125"/>
    </fill>
    <fill>
      <gradientFill type="path">
        <stop position="0">
          <color theme="0"/>
        </stop>
        <stop position="1">
          <color rgb="FF00B0F0"/>
        </stop>
      </gradient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3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14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14" fontId="1" fillId="3" borderId="6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4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7" borderId="0" xfId="0" applyFont="1" applyFill="1" applyAlignment="1">
      <alignment horizontal="center"/>
    </xf>
    <xf numFmtId="0" fontId="1" fillId="7" borderId="0" xfId="0" applyFont="1" applyFill="1" applyAlignment="1">
      <alignment horizontal="right"/>
    </xf>
    <xf numFmtId="14" fontId="1" fillId="7" borderId="0" xfId="0" applyNumberFormat="1" applyFont="1" applyFill="1" applyAlignment="1">
      <alignment horizontal="right"/>
    </xf>
    <xf numFmtId="0" fontId="1" fillId="5" borderId="11" xfId="0" applyFont="1" applyFill="1" applyBorder="1" applyAlignment="1">
      <alignment vertical="center"/>
    </xf>
    <xf numFmtId="0" fontId="1" fillId="5" borderId="12" xfId="0" applyFont="1" applyFill="1" applyBorder="1" applyAlignment="1">
      <alignment vertical="center"/>
    </xf>
    <xf numFmtId="0" fontId="1" fillId="6" borderId="11" xfId="0" applyFont="1" applyFill="1" applyBorder="1" applyAlignment="1">
      <alignment vertical="center" wrapText="1"/>
    </xf>
    <xf numFmtId="0" fontId="1" fillId="6" borderId="12" xfId="0" applyFont="1" applyFill="1" applyBorder="1" applyAlignment="1">
      <alignment vertical="center" wrapText="1"/>
    </xf>
    <xf numFmtId="0" fontId="1" fillId="8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0" xfId="0" applyNumberFormat="1" applyFont="1" applyAlignment="1">
      <alignment horizontal="center"/>
    </xf>
    <xf numFmtId="43" fontId="6" fillId="3" borderId="0" xfId="1" applyFont="1" applyFill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7" fillId="9" borderId="16" xfId="0" applyFont="1" applyFill="1" applyBorder="1" applyAlignment="1">
      <alignment horizontal="center" vertical="center"/>
    </xf>
    <xf numFmtId="43" fontId="0" fillId="0" borderId="0" xfId="1" applyFont="1"/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distributed" vertical="distributed" textRotation="90"/>
    </xf>
    <xf numFmtId="0" fontId="1" fillId="6" borderId="15" xfId="0" applyFont="1" applyFill="1" applyBorder="1" applyAlignment="1">
      <alignment horizontal="distributed" vertical="distributed" textRotation="90"/>
    </xf>
    <xf numFmtId="0" fontId="8" fillId="10" borderId="13" xfId="0" applyFont="1" applyFill="1" applyBorder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right"/>
    </xf>
    <xf numFmtId="0" fontId="3" fillId="6" borderId="13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14" fontId="1" fillId="7" borderId="0" xfId="0" applyNumberFormat="1" applyFont="1" applyFill="1" applyAlignment="1">
      <alignment horizontal="right"/>
    </xf>
  </cellXfs>
  <cellStyles count="2">
    <cellStyle name="Comma" xfId="1" builtinId="3"/>
    <cellStyle name="Normal" xfId="0" builtinId="0"/>
  </cellStyles>
  <dxfs count="1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EG"/>
  <c:chart>
    <c:view3D>
      <c:rAngAx val="1"/>
    </c:view3D>
    <c:plotArea>
      <c:layout/>
      <c:bar3DChart>
        <c:barDir val="col"/>
        <c:grouping val="standard"/>
        <c:ser>
          <c:idx val="0"/>
          <c:order val="0"/>
          <c:tx>
            <c:strRef>
              <c:f>'مقارن الوارد الشهرى والتكلفة'!$B$8</c:f>
              <c:strCache>
                <c:ptCount val="1"/>
                <c:pt idx="0">
                  <c:v>اجمالى يناير</c:v>
                </c:pt>
              </c:strCache>
            </c:strRef>
          </c:tx>
          <c:dLbls>
            <c:dLbl>
              <c:idx val="0"/>
              <c:layout>
                <c:manualLayout>
                  <c:x val="-7.2806852631793123E-2"/>
                  <c:y val="-8.6597596353087565E-3"/>
                </c:manualLayout>
              </c:layout>
              <c:showVal val="1"/>
            </c:dLbl>
            <c:dLbl>
              <c:idx val="1"/>
              <c:layout>
                <c:manualLayout>
                  <c:x val="2.2058638019084838E-3"/>
                  <c:y val="0.11871562370493167"/>
                </c:manualLayout>
              </c:layout>
              <c:showVal val="1"/>
            </c:dLbl>
            <c:spPr>
              <a:solidFill>
                <a:schemeClr val="accent3">
                  <a:lumMod val="75000"/>
                </a:schemeClr>
              </a:solidFill>
            </c:spPr>
            <c:txPr>
              <a:bodyPr/>
              <a:lstStyle/>
              <a:p>
                <a:pPr>
                  <a:defRPr lang="en-US"/>
                </a:pPr>
                <a:endParaRPr lang="ar-EG"/>
              </a:p>
            </c:txPr>
            <c:showVal val="1"/>
          </c:dLbls>
          <c:cat>
            <c:strRef>
              <c:f>'مقارن الوارد الشهرى والتكلفة'!$C$7:$D$7</c:f>
              <c:strCache>
                <c:ptCount val="2"/>
                <c:pt idx="0">
                  <c:v>وارد </c:v>
                </c:pt>
                <c:pt idx="1">
                  <c:v>اجمالى تكلفة الوارد</c:v>
                </c:pt>
              </c:strCache>
            </c:strRef>
          </c:cat>
          <c:val>
            <c:numRef>
              <c:f>'مقارن الوارد الشهرى والتكلفة'!$C$8:$D$8</c:f>
              <c:numCache>
                <c:formatCode>_-* #,##0.00_-;_-* #,##0.00\-;_-* "-"??_-;_-@_-</c:formatCode>
                <c:ptCount val="2"/>
                <c:pt idx="0">
                  <c:v>3440</c:v>
                </c:pt>
                <c:pt idx="1">
                  <c:v>168900</c:v>
                </c:pt>
              </c:numCache>
            </c:numRef>
          </c:val>
        </c:ser>
        <c:ser>
          <c:idx val="1"/>
          <c:order val="1"/>
          <c:tx>
            <c:strRef>
              <c:f>'مقارن الوارد الشهرى والتكلفة'!$B$9</c:f>
              <c:strCache>
                <c:ptCount val="1"/>
                <c:pt idx="0">
                  <c:v>اجمالى فبراير</c:v>
                </c:pt>
              </c:strCache>
            </c:strRef>
          </c:tx>
          <c:dLbls>
            <c:dLbl>
              <c:idx val="0"/>
              <c:layout>
                <c:manualLayout>
                  <c:x val="2.2948829070784719E-2"/>
                  <c:y val="-8.0959911589998643E-2"/>
                </c:manualLayout>
              </c:layout>
              <c:showVal val="1"/>
              <c:showCatName val="1"/>
              <c:showSerName val="1"/>
            </c:dLbl>
            <c:dLbl>
              <c:idx val="1"/>
              <c:layout>
                <c:manualLayout>
                  <c:x val="3.4562168101080384E-2"/>
                  <c:y val="0.1189474789335544"/>
                </c:manualLayout>
              </c:layout>
              <c:showVal val="1"/>
              <c:showCatName val="1"/>
              <c:showSerName val="1"/>
            </c:dLbl>
            <c:spPr>
              <a:solidFill>
                <a:schemeClr val="accent6">
                  <a:lumMod val="75000"/>
                </a:schemeClr>
              </a:solidFill>
              <a:effectLst>
                <a:outerShdw blurRad="50800" dist="50800" dir="5400000" algn="ctr" rotWithShape="0">
                  <a:srgbClr val="FF0000"/>
                </a:outerShdw>
              </a:effectLst>
              <a:scene3d>
                <a:camera prst="orthographicFront"/>
                <a:lightRig rig="threePt" dir="t"/>
              </a:scene3d>
              <a:sp3d/>
            </c:spPr>
            <c:txPr>
              <a:bodyPr/>
              <a:lstStyle/>
              <a:p>
                <a:pPr>
                  <a:defRPr lang="en-US"/>
                </a:pPr>
                <a:endParaRPr lang="ar-EG"/>
              </a:p>
            </c:txPr>
            <c:showVal val="1"/>
            <c:showCatName val="1"/>
            <c:showSerName val="1"/>
          </c:dLbls>
          <c:cat>
            <c:strRef>
              <c:f>'مقارن الوارد الشهرى والتكلفة'!$C$7:$D$7</c:f>
              <c:strCache>
                <c:ptCount val="2"/>
                <c:pt idx="0">
                  <c:v>وارد </c:v>
                </c:pt>
                <c:pt idx="1">
                  <c:v>اجمالى تكلفة الوارد</c:v>
                </c:pt>
              </c:strCache>
            </c:strRef>
          </c:cat>
          <c:val>
            <c:numRef>
              <c:f>'مقارن الوارد الشهرى والتكلفة'!$C$9:$D$9</c:f>
              <c:numCache>
                <c:formatCode>_-* #,##0.00_-;_-* #,##0.00\-;_-* "-"??_-;_-@_-</c:formatCode>
                <c:ptCount val="2"/>
                <c:pt idx="0">
                  <c:v>1501</c:v>
                </c:pt>
                <c:pt idx="1">
                  <c:v>710910</c:v>
                </c:pt>
              </c:numCache>
            </c:numRef>
          </c:val>
        </c:ser>
        <c:shape val="box"/>
        <c:axId val="121350016"/>
        <c:axId val="121351552"/>
        <c:axId val="121144640"/>
      </c:bar3DChart>
      <c:catAx>
        <c:axId val="121350016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US"/>
            </a:pPr>
            <a:endParaRPr lang="ar-EG"/>
          </a:p>
        </c:txPr>
        <c:crossAx val="121351552"/>
        <c:crosses val="autoZero"/>
        <c:auto val="1"/>
        <c:lblAlgn val="ctr"/>
        <c:lblOffset val="100"/>
      </c:catAx>
      <c:valAx>
        <c:axId val="121351552"/>
        <c:scaling>
          <c:orientation val="minMax"/>
        </c:scaling>
        <c:axPos val="l"/>
        <c:majorGridlines/>
        <c:numFmt formatCode="_-* #,##0.00_-;_-* #,##0.00\-;_-* &quot;-&quot;??_-;_-@_-" sourceLinked="1"/>
        <c:tickLblPos val="nextTo"/>
        <c:txPr>
          <a:bodyPr/>
          <a:lstStyle/>
          <a:p>
            <a:pPr>
              <a:defRPr lang="en-US"/>
            </a:pPr>
            <a:endParaRPr lang="ar-EG"/>
          </a:p>
        </c:txPr>
        <c:crossAx val="121350016"/>
        <c:crosses val="autoZero"/>
        <c:crossBetween val="between"/>
      </c:valAx>
      <c:serAx>
        <c:axId val="12114464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US"/>
            </a:pPr>
            <a:endParaRPr lang="ar-EG"/>
          </a:p>
        </c:txPr>
        <c:crossAx val="121351552"/>
        <c:crosses val="autoZero"/>
      </c:serAx>
    </c:plotArea>
    <c:legend>
      <c:legendPos val="r"/>
      <c:layout/>
      <c:spPr>
        <a:effectLst>
          <a:outerShdw blurRad="50800" dist="50800" dir="5400000" algn="ctr" rotWithShape="0">
            <a:srgbClr val="000000">
              <a:alpha val="98000"/>
            </a:srgbClr>
          </a:outerShdw>
        </a:effectLst>
      </c:spPr>
      <c:txPr>
        <a:bodyPr/>
        <a:lstStyle/>
        <a:p>
          <a:pPr>
            <a:defRPr lang="en-US"/>
          </a:pPr>
          <a:endParaRPr lang="ar-EG"/>
        </a:p>
      </c:txPr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EG"/>
  <c:chart>
    <c:view3D>
      <c:rAngAx val="1"/>
    </c:view3D>
    <c:plotArea>
      <c:layout/>
      <c:bar3DChart>
        <c:barDir val="col"/>
        <c:grouping val="standard"/>
        <c:ser>
          <c:idx val="0"/>
          <c:order val="0"/>
          <c:tx>
            <c:strRef>
              <c:f>'مقارن الوارد الشهرى والتكلفة'!$B$8</c:f>
              <c:strCache>
                <c:ptCount val="1"/>
                <c:pt idx="0">
                  <c:v>اجمالى يناير</c:v>
                </c:pt>
              </c:strCache>
            </c:strRef>
          </c:tx>
          <c:dLbls>
            <c:dLbl>
              <c:idx val="0"/>
              <c:layout>
                <c:manualLayout>
                  <c:x val="-7.2806852631793123E-2"/>
                  <c:y val="-8.6597596353087478E-3"/>
                </c:manualLayout>
              </c:layout>
              <c:showVal val="1"/>
            </c:dLbl>
            <c:dLbl>
              <c:idx val="1"/>
              <c:layout>
                <c:manualLayout>
                  <c:x val="2.2058638019084829E-3"/>
                  <c:y val="0.11871562370493163"/>
                </c:manualLayout>
              </c:layout>
              <c:showVal val="1"/>
            </c:dLbl>
            <c:spPr>
              <a:solidFill>
                <a:schemeClr val="accent3">
                  <a:lumMod val="75000"/>
                </a:schemeClr>
              </a:solidFill>
            </c:spPr>
            <c:txPr>
              <a:bodyPr/>
              <a:lstStyle/>
              <a:p>
                <a:pPr>
                  <a:defRPr lang="en-US"/>
                </a:pPr>
                <a:endParaRPr lang="ar-EG"/>
              </a:p>
            </c:txPr>
            <c:showVal val="1"/>
          </c:dLbls>
          <c:cat>
            <c:strRef>
              <c:f>'مقارن الوارد الشهرى والتكلفة'!$C$7:$D$7</c:f>
              <c:strCache>
                <c:ptCount val="2"/>
                <c:pt idx="0">
                  <c:v>وارد </c:v>
                </c:pt>
                <c:pt idx="1">
                  <c:v>اجمالى تكلفة الوارد</c:v>
                </c:pt>
              </c:strCache>
            </c:strRef>
          </c:cat>
          <c:val>
            <c:numRef>
              <c:f>'مقارن الوارد الشهرى والتكلفة'!$C$8:$D$8</c:f>
              <c:numCache>
                <c:formatCode>_-* #,##0.00_-;_-* #,##0.00\-;_-* "-"??_-;_-@_-</c:formatCode>
                <c:ptCount val="2"/>
                <c:pt idx="0">
                  <c:v>3440</c:v>
                </c:pt>
                <c:pt idx="1">
                  <c:v>168900</c:v>
                </c:pt>
              </c:numCache>
            </c:numRef>
          </c:val>
        </c:ser>
        <c:ser>
          <c:idx val="1"/>
          <c:order val="1"/>
          <c:tx>
            <c:strRef>
              <c:f>'مقارن الوارد الشهرى والتكلفة'!$B$9</c:f>
              <c:strCache>
                <c:ptCount val="1"/>
                <c:pt idx="0">
                  <c:v>اجمالى فبراير</c:v>
                </c:pt>
              </c:strCache>
            </c:strRef>
          </c:tx>
          <c:dLbls>
            <c:dLbl>
              <c:idx val="0"/>
              <c:layout>
                <c:manualLayout>
                  <c:x val="2.2948829070784719E-2"/>
                  <c:y val="-8.0959911589998629E-2"/>
                </c:manualLayout>
              </c:layout>
              <c:showVal val="1"/>
              <c:showCatName val="1"/>
              <c:showSerName val="1"/>
            </c:dLbl>
            <c:dLbl>
              <c:idx val="1"/>
              <c:layout>
                <c:manualLayout>
                  <c:x val="3.4562168101080384E-2"/>
                  <c:y val="0.11894747893355437"/>
                </c:manualLayout>
              </c:layout>
              <c:showVal val="1"/>
              <c:showCatName val="1"/>
              <c:showSerName val="1"/>
            </c:dLbl>
            <c:spPr>
              <a:solidFill>
                <a:schemeClr val="accent6">
                  <a:lumMod val="75000"/>
                </a:schemeClr>
              </a:solidFill>
              <a:effectLst>
                <a:outerShdw blurRad="50800" dist="50800" dir="5400000" algn="ctr" rotWithShape="0">
                  <a:srgbClr val="FF0000"/>
                </a:outerShdw>
              </a:effectLst>
              <a:scene3d>
                <a:camera prst="orthographicFront"/>
                <a:lightRig rig="threePt" dir="t"/>
              </a:scene3d>
              <a:sp3d/>
            </c:spPr>
            <c:txPr>
              <a:bodyPr/>
              <a:lstStyle/>
              <a:p>
                <a:pPr>
                  <a:defRPr lang="en-US"/>
                </a:pPr>
                <a:endParaRPr lang="ar-EG"/>
              </a:p>
            </c:txPr>
            <c:showVal val="1"/>
            <c:showCatName val="1"/>
            <c:showSerName val="1"/>
          </c:dLbls>
          <c:cat>
            <c:strRef>
              <c:f>'مقارن الوارد الشهرى والتكلفة'!$C$7:$D$7</c:f>
              <c:strCache>
                <c:ptCount val="2"/>
                <c:pt idx="0">
                  <c:v>وارد </c:v>
                </c:pt>
                <c:pt idx="1">
                  <c:v>اجمالى تكلفة الوارد</c:v>
                </c:pt>
              </c:strCache>
            </c:strRef>
          </c:cat>
          <c:val>
            <c:numRef>
              <c:f>'مقارن الوارد الشهرى والتكلفة'!$C$9:$D$9</c:f>
              <c:numCache>
                <c:formatCode>_-* #,##0.00_-;_-* #,##0.00\-;_-* "-"??_-;_-@_-</c:formatCode>
                <c:ptCount val="2"/>
                <c:pt idx="0">
                  <c:v>1501</c:v>
                </c:pt>
                <c:pt idx="1">
                  <c:v>710910</c:v>
                </c:pt>
              </c:numCache>
            </c:numRef>
          </c:val>
        </c:ser>
        <c:shape val="box"/>
        <c:axId val="121608448"/>
        <c:axId val="122302464"/>
        <c:axId val="121145984"/>
      </c:bar3DChart>
      <c:catAx>
        <c:axId val="121608448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US"/>
            </a:pPr>
            <a:endParaRPr lang="ar-EG"/>
          </a:p>
        </c:txPr>
        <c:crossAx val="122302464"/>
        <c:crosses val="autoZero"/>
        <c:auto val="1"/>
        <c:lblAlgn val="ctr"/>
        <c:lblOffset val="100"/>
      </c:catAx>
      <c:valAx>
        <c:axId val="122302464"/>
        <c:scaling>
          <c:orientation val="minMax"/>
        </c:scaling>
        <c:axPos val="l"/>
        <c:majorGridlines/>
        <c:numFmt formatCode="_-* #,##0.00_-;_-* #,##0.00\-;_-* &quot;-&quot;??_-;_-@_-" sourceLinked="1"/>
        <c:tickLblPos val="nextTo"/>
        <c:txPr>
          <a:bodyPr/>
          <a:lstStyle/>
          <a:p>
            <a:pPr>
              <a:defRPr lang="en-US"/>
            </a:pPr>
            <a:endParaRPr lang="ar-EG"/>
          </a:p>
        </c:txPr>
        <c:crossAx val="121608448"/>
        <c:crosses val="autoZero"/>
        <c:crossBetween val="between"/>
      </c:valAx>
      <c:serAx>
        <c:axId val="12114598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US"/>
            </a:pPr>
            <a:endParaRPr lang="ar-EG"/>
          </a:p>
        </c:txPr>
        <c:crossAx val="122302464"/>
        <c:crosses val="autoZero"/>
      </c:serAx>
    </c:plotArea>
    <c:legend>
      <c:legendPos val="r"/>
      <c:layout/>
      <c:spPr>
        <a:effectLst>
          <a:outerShdw blurRad="50800" dist="50800" dir="5400000" algn="ctr" rotWithShape="0">
            <a:srgbClr val="000000">
              <a:alpha val="98000"/>
            </a:srgbClr>
          </a:outerShdw>
        </a:effectLst>
      </c:spPr>
      <c:txPr>
        <a:bodyPr/>
        <a:lstStyle/>
        <a:p>
          <a:pPr>
            <a:defRPr lang="en-US"/>
          </a:pPr>
          <a:endParaRPr lang="ar-EG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247650</xdr:colOff>
      <xdr:row>5</xdr:row>
      <xdr:rowOff>0</xdr:rowOff>
    </xdr:from>
    <xdr:to>
      <xdr:col>12</xdr:col>
      <xdr:colOff>257175</xdr:colOff>
      <xdr:row>6</xdr:row>
      <xdr:rowOff>9525</xdr:rowOff>
    </xdr:to>
    <xdr:cxnSp macro="">
      <xdr:nvCxnSpPr>
        <xdr:cNvPr id="3" name="Straight Arrow Connector 2"/>
        <xdr:cNvCxnSpPr/>
      </xdr:nvCxnSpPr>
      <xdr:spPr>
        <a:xfrm flipH="1">
          <a:off x="9980114025" y="790575"/>
          <a:ext cx="9525" cy="2000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390525</xdr:colOff>
      <xdr:row>6</xdr:row>
      <xdr:rowOff>0</xdr:rowOff>
    </xdr:from>
    <xdr:to>
      <xdr:col>12</xdr:col>
      <xdr:colOff>228600</xdr:colOff>
      <xdr:row>6</xdr:row>
      <xdr:rowOff>9525</xdr:rowOff>
    </xdr:to>
    <xdr:cxnSp macro="">
      <xdr:nvCxnSpPr>
        <xdr:cNvPr id="5" name="Straight Arrow Connector 4"/>
        <xdr:cNvCxnSpPr/>
      </xdr:nvCxnSpPr>
      <xdr:spPr>
        <a:xfrm flipV="1">
          <a:off x="9980142600" y="981075"/>
          <a:ext cx="489585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438150</xdr:colOff>
      <xdr:row>4</xdr:row>
      <xdr:rowOff>114300</xdr:rowOff>
    </xdr:from>
    <xdr:to>
      <xdr:col>4</xdr:col>
      <xdr:colOff>438150</xdr:colOff>
      <xdr:row>6</xdr:row>
      <xdr:rowOff>0</xdr:rowOff>
    </xdr:to>
    <xdr:cxnSp macro="">
      <xdr:nvCxnSpPr>
        <xdr:cNvPr id="7" name="Straight Arrow Connector 6"/>
        <xdr:cNvCxnSpPr/>
      </xdr:nvCxnSpPr>
      <xdr:spPr>
        <a:xfrm flipV="1">
          <a:off x="9984990825" y="1609725"/>
          <a:ext cx="0" cy="4191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4</xdr:row>
      <xdr:rowOff>0</xdr:rowOff>
    </xdr:from>
    <xdr:to>
      <xdr:col>26</xdr:col>
      <xdr:colOff>47625</xdr:colOff>
      <xdr:row>26</xdr:row>
      <xdr:rowOff>180975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1</xdr:row>
      <xdr:rowOff>9524</xdr:rowOff>
    </xdr:from>
    <xdr:to>
      <xdr:col>14</xdr:col>
      <xdr:colOff>295275</xdr:colOff>
      <xdr:row>24</xdr:row>
      <xdr:rowOff>114299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4:P383" totalsRowShown="0" headerRowDxfId="18" dataDxfId="16" headerRowBorderDxfId="17">
  <autoFilter ref="A4:P383">
    <filterColumn colId="13"/>
    <filterColumn colId="14"/>
    <filterColumn colId="15"/>
  </autoFilter>
  <tableColumns count="16">
    <tableColumn id="1" name="الشهر" dataDxfId="15"/>
    <tableColumn id="2" name="تاريخ اليوم" dataDxfId="14"/>
    <tableColumn id="3" name="رصيد سايق" dataDxfId="13"/>
    <tableColumn id="4" name="وارد " dataDxfId="12"/>
    <tableColumn id="5" name="منصرف" dataDxfId="11"/>
    <tableColumn id="6" name="رصيد اخر اليوم" dataDxfId="10"/>
    <tableColumn id="7" name="فرع 1" dataDxfId="9"/>
    <tableColumn id="8" name="فرع 2" dataDxfId="8"/>
    <tableColumn id="9" name="فرع 3" dataDxfId="7"/>
    <tableColumn id="10" name="فرع 4" dataDxfId="6"/>
    <tableColumn id="11" name="فرع 5" dataDxfId="5"/>
    <tableColumn id="12" name="Column1" dataDxfId="4"/>
    <tableColumn id="13" name="Column2" dataDxfId="3"/>
    <tableColumn id="14" name="تكلفة الوحدة" dataDxfId="2"/>
    <tableColumn id="15" name="اجمالى تكلفة الوارد" dataDxfId="1">
      <calculatedColumnFormula>Table1[[#This Row],[تكلفة الوحدة]]*Table1[[#This Row],[وارد ]]</calculatedColumnFormula>
    </tableColumn>
    <tableColumn id="16" name="Column3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96"/>
  <sheetViews>
    <sheetView rightToLeft="1" tabSelected="1" topLeftCell="A2" workbookViewId="0">
      <pane ySplit="3" topLeftCell="A5" activePane="bottomLeft" state="frozen"/>
      <selection activeCell="A2" sqref="A2"/>
      <selection pane="bottomLeft" activeCell="A2" sqref="A2:A3"/>
    </sheetView>
  </sheetViews>
  <sheetFormatPr defaultColWidth="9.125" defaultRowHeight="15"/>
  <cols>
    <col min="1" max="1" width="17.125" style="1" customWidth="1"/>
    <col min="2" max="2" width="10.875" style="1" customWidth="1"/>
    <col min="3" max="3" width="11.25" style="1" customWidth="1"/>
    <col min="4" max="5" width="9.125" style="1"/>
    <col min="6" max="6" width="14.125" style="1" customWidth="1"/>
    <col min="7" max="11" width="9.125" style="1"/>
    <col min="12" max="13" width="11" style="1" customWidth="1"/>
    <col min="14" max="14" width="9.125" style="1"/>
    <col min="15" max="15" width="11.625" style="1" bestFit="1" customWidth="1"/>
    <col min="16" max="16384" width="9.125" style="1"/>
  </cols>
  <sheetData>
    <row r="1" spans="1:26" ht="15.75" thickBot="1"/>
    <row r="2" spans="1:26" ht="18.75" thickBot="1">
      <c r="A2" s="42" t="s">
        <v>41</v>
      </c>
      <c r="B2" s="39" t="s">
        <v>61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1"/>
    </row>
    <row r="3" spans="1:26" ht="55.5" customHeight="1" thickBot="1">
      <c r="A3" s="43"/>
      <c r="B3" s="36" t="s">
        <v>40</v>
      </c>
      <c r="C3" s="37"/>
      <c r="D3" s="37"/>
      <c r="E3" s="37"/>
      <c r="F3" s="38"/>
      <c r="G3" s="33" t="s">
        <v>38</v>
      </c>
      <c r="H3" s="34"/>
      <c r="I3" s="34"/>
      <c r="J3" s="34"/>
      <c r="K3" s="35"/>
      <c r="L3" s="21" t="s">
        <v>37</v>
      </c>
      <c r="M3" s="23" t="s">
        <v>39</v>
      </c>
    </row>
    <row r="4" spans="1:26" s="17" customFormat="1" ht="27" customHeight="1" thickBot="1">
      <c r="A4" s="16" t="s">
        <v>0</v>
      </c>
      <c r="B4" s="16" t="s">
        <v>51</v>
      </c>
      <c r="C4" s="16" t="s">
        <v>1</v>
      </c>
      <c r="D4" s="16" t="s">
        <v>2</v>
      </c>
      <c r="E4" s="16" t="s">
        <v>3</v>
      </c>
      <c r="F4" s="16" t="s">
        <v>4</v>
      </c>
      <c r="G4" s="16" t="s">
        <v>32</v>
      </c>
      <c r="H4" s="16" t="s">
        <v>33</v>
      </c>
      <c r="I4" s="16" t="s">
        <v>34</v>
      </c>
      <c r="J4" s="16" t="s">
        <v>35</v>
      </c>
      <c r="K4" s="16" t="s">
        <v>36</v>
      </c>
      <c r="L4" s="22" t="s">
        <v>55</v>
      </c>
      <c r="M4" s="24" t="s">
        <v>56</v>
      </c>
      <c r="N4" s="27" t="s">
        <v>57</v>
      </c>
      <c r="O4" s="27" t="s">
        <v>58</v>
      </c>
      <c r="P4" s="27" t="s">
        <v>59</v>
      </c>
      <c r="Q4" s="44" t="s">
        <v>60</v>
      </c>
      <c r="R4" s="45"/>
      <c r="S4" s="45"/>
      <c r="T4" s="45"/>
      <c r="U4" s="45"/>
      <c r="V4" s="45"/>
      <c r="W4" s="45"/>
      <c r="X4" s="45"/>
      <c r="Y4" s="45"/>
      <c r="Z4" s="45"/>
    </row>
    <row r="5" spans="1:26" ht="27" customHeight="1">
      <c r="A5" s="1" t="s">
        <v>5</v>
      </c>
      <c r="B5" s="2">
        <v>43831</v>
      </c>
      <c r="C5" s="1">
        <v>20</v>
      </c>
      <c r="D5" s="1">
        <v>200</v>
      </c>
      <c r="E5" s="3">
        <v>50</v>
      </c>
      <c r="F5" s="25">
        <f>C5+D5-E5</f>
        <v>170</v>
      </c>
      <c r="G5" s="1">
        <v>2</v>
      </c>
      <c r="H5" s="1">
        <v>20</v>
      </c>
      <c r="I5" s="1">
        <v>8</v>
      </c>
      <c r="J5" s="1">
        <v>0</v>
      </c>
      <c r="K5" s="1">
        <v>0</v>
      </c>
      <c r="L5" s="1">
        <v>20</v>
      </c>
      <c r="M5" s="3">
        <f>SUM(G5:L5)</f>
        <v>50</v>
      </c>
      <c r="N5" s="26">
        <v>50</v>
      </c>
      <c r="O5" s="28">
        <f>Table1[[#This Row],[تكلفة الوحدة]]*Table1[[#This Row],[وارد ]]</f>
        <v>10000</v>
      </c>
      <c r="P5" s="26"/>
    </row>
    <row r="6" spans="1:26">
      <c r="A6" s="1" t="s">
        <v>5</v>
      </c>
      <c r="B6" s="2">
        <f>B5+1</f>
        <v>43832</v>
      </c>
      <c r="C6" s="25">
        <f>$F$5</f>
        <v>170</v>
      </c>
      <c r="D6" s="1">
        <v>100</v>
      </c>
      <c r="E6" s="1">
        <v>70</v>
      </c>
      <c r="F6" s="1">
        <f t="shared" ref="F6:F67" si="0">C6+D6-E6</f>
        <v>200</v>
      </c>
      <c r="N6" s="26">
        <v>100</v>
      </c>
      <c r="O6" s="28">
        <f>Table1[[#This Row],[تكلفة الوحدة]]*Table1[[#This Row],[وارد ]]</f>
        <v>10000</v>
      </c>
      <c r="P6" s="26"/>
    </row>
    <row r="7" spans="1:26">
      <c r="A7" s="1" t="s">
        <v>5</v>
      </c>
      <c r="B7" s="2">
        <f t="shared" ref="B7:B72" si="1">B6+1</f>
        <v>43833</v>
      </c>
      <c r="C7" s="1">
        <f t="shared" ref="C7:C35" si="2">F6</f>
        <v>200</v>
      </c>
      <c r="D7" s="1">
        <v>300</v>
      </c>
      <c r="E7" s="1">
        <v>50</v>
      </c>
      <c r="F7" s="1">
        <f t="shared" si="0"/>
        <v>450</v>
      </c>
      <c r="N7" s="26">
        <v>50</v>
      </c>
      <c r="O7" s="28">
        <f>Table1[[#This Row],[تكلفة الوحدة]]*Table1[[#This Row],[وارد ]]</f>
        <v>15000</v>
      </c>
      <c r="P7" s="26"/>
    </row>
    <row r="8" spans="1:26">
      <c r="A8" s="1" t="s">
        <v>5</v>
      </c>
      <c r="B8" s="2">
        <f t="shared" si="1"/>
        <v>43834</v>
      </c>
      <c r="C8" s="1">
        <f t="shared" si="2"/>
        <v>450</v>
      </c>
      <c r="D8" s="1">
        <v>100</v>
      </c>
      <c r="E8" s="1">
        <v>50</v>
      </c>
      <c r="F8" s="1">
        <f t="shared" si="0"/>
        <v>500</v>
      </c>
      <c r="N8" s="26">
        <v>30</v>
      </c>
      <c r="O8" s="28">
        <f>Table1[[#This Row],[تكلفة الوحدة]]*Table1[[#This Row],[وارد ]]</f>
        <v>3000</v>
      </c>
      <c r="P8" s="26"/>
    </row>
    <row r="9" spans="1:26">
      <c r="A9" s="1" t="s">
        <v>5</v>
      </c>
      <c r="B9" s="2">
        <f t="shared" si="1"/>
        <v>43835</v>
      </c>
      <c r="C9" s="1">
        <f t="shared" si="2"/>
        <v>500</v>
      </c>
      <c r="D9" s="1">
        <v>400</v>
      </c>
      <c r="E9" s="1">
        <v>600</v>
      </c>
      <c r="F9" s="1">
        <f t="shared" si="0"/>
        <v>300</v>
      </c>
      <c r="N9" s="26">
        <v>100</v>
      </c>
      <c r="O9" s="28">
        <f>Table1[[#This Row],[تكلفة الوحدة]]*Table1[[#This Row],[وارد ]]</f>
        <v>40000</v>
      </c>
      <c r="P9" s="26"/>
    </row>
    <row r="10" spans="1:26">
      <c r="A10" s="1" t="s">
        <v>5</v>
      </c>
      <c r="B10" s="2">
        <f t="shared" si="1"/>
        <v>43836</v>
      </c>
      <c r="C10" s="1">
        <f t="shared" si="2"/>
        <v>300</v>
      </c>
      <c r="D10" s="1">
        <v>10</v>
      </c>
      <c r="E10" s="1">
        <v>200</v>
      </c>
      <c r="F10" s="1">
        <f t="shared" si="0"/>
        <v>110</v>
      </c>
      <c r="N10" s="26">
        <v>200</v>
      </c>
      <c r="O10" s="28">
        <f>Table1[[#This Row],[تكلفة الوحدة]]*Table1[[#This Row],[وارد ]]</f>
        <v>2000</v>
      </c>
      <c r="P10" s="26"/>
    </row>
    <row r="11" spans="1:26">
      <c r="A11" s="1" t="s">
        <v>5</v>
      </c>
      <c r="B11" s="2">
        <f t="shared" si="1"/>
        <v>43837</v>
      </c>
      <c r="C11" s="1">
        <f t="shared" si="2"/>
        <v>110</v>
      </c>
      <c r="D11" s="1">
        <v>0</v>
      </c>
      <c r="E11" s="1">
        <v>110</v>
      </c>
      <c r="F11" s="1">
        <f t="shared" si="0"/>
        <v>0</v>
      </c>
      <c r="N11" s="26">
        <v>10</v>
      </c>
      <c r="O11" s="28">
        <f>Table1[[#This Row],[تكلفة الوحدة]]*Table1[[#This Row],[وارد ]]</f>
        <v>0</v>
      </c>
      <c r="P11" s="26"/>
    </row>
    <row r="12" spans="1:26">
      <c r="A12" s="1" t="s">
        <v>5</v>
      </c>
      <c r="B12" s="2">
        <f t="shared" si="1"/>
        <v>43838</v>
      </c>
      <c r="C12" s="1">
        <f t="shared" si="2"/>
        <v>0</v>
      </c>
      <c r="D12" s="1">
        <v>50</v>
      </c>
      <c r="E12" s="1">
        <v>20</v>
      </c>
      <c r="F12" s="1">
        <f t="shared" si="0"/>
        <v>30</v>
      </c>
      <c r="N12" s="26">
        <v>20</v>
      </c>
      <c r="O12" s="28">
        <f>Table1[[#This Row],[تكلفة الوحدة]]*Table1[[#This Row],[وارد ]]</f>
        <v>1000</v>
      </c>
      <c r="P12" s="26"/>
    </row>
    <row r="13" spans="1:26">
      <c r="A13" s="1" t="s">
        <v>5</v>
      </c>
      <c r="B13" s="2">
        <f t="shared" si="1"/>
        <v>43839</v>
      </c>
      <c r="C13" s="1">
        <f t="shared" si="2"/>
        <v>30</v>
      </c>
      <c r="D13" s="1">
        <v>200</v>
      </c>
      <c r="E13" s="1">
        <v>30</v>
      </c>
      <c r="F13" s="1">
        <f t="shared" si="0"/>
        <v>200</v>
      </c>
      <c r="N13" s="26">
        <v>30</v>
      </c>
      <c r="O13" s="28">
        <f>Table1[[#This Row],[تكلفة الوحدة]]*Table1[[#This Row],[وارد ]]</f>
        <v>6000</v>
      </c>
      <c r="P13" s="26"/>
    </row>
    <row r="14" spans="1:26">
      <c r="A14" s="1" t="s">
        <v>5</v>
      </c>
      <c r="B14" s="2">
        <f t="shared" si="1"/>
        <v>43840</v>
      </c>
      <c r="C14" s="1">
        <f t="shared" si="2"/>
        <v>200</v>
      </c>
      <c r="D14" s="1">
        <v>500</v>
      </c>
      <c r="E14" s="1">
        <v>400</v>
      </c>
      <c r="F14" s="1">
        <f t="shared" si="0"/>
        <v>300</v>
      </c>
      <c r="N14" s="26">
        <v>40</v>
      </c>
      <c r="O14" s="28">
        <f>Table1[[#This Row],[تكلفة الوحدة]]*Table1[[#This Row],[وارد ]]</f>
        <v>20000</v>
      </c>
      <c r="P14" s="26"/>
    </row>
    <row r="15" spans="1:26">
      <c r="A15" s="1" t="s">
        <v>5</v>
      </c>
      <c r="B15" s="2">
        <f t="shared" si="1"/>
        <v>43841</v>
      </c>
      <c r="C15" s="1">
        <f t="shared" si="2"/>
        <v>300</v>
      </c>
      <c r="D15" s="1">
        <v>0</v>
      </c>
      <c r="E15" s="1">
        <v>300</v>
      </c>
      <c r="F15" s="1">
        <f t="shared" si="0"/>
        <v>0</v>
      </c>
      <c r="N15" s="26">
        <v>10</v>
      </c>
      <c r="O15" s="28">
        <f>Table1[[#This Row],[تكلفة الوحدة]]*Table1[[#This Row],[وارد ]]</f>
        <v>0</v>
      </c>
      <c r="P15" s="26"/>
    </row>
    <row r="16" spans="1:26">
      <c r="A16" s="1" t="s">
        <v>5</v>
      </c>
      <c r="B16" s="2">
        <f t="shared" si="1"/>
        <v>43842</v>
      </c>
      <c r="C16" s="1">
        <f t="shared" si="2"/>
        <v>0</v>
      </c>
      <c r="D16" s="1">
        <v>1000</v>
      </c>
      <c r="E16" s="1">
        <v>900</v>
      </c>
      <c r="F16" s="1">
        <f t="shared" si="0"/>
        <v>100</v>
      </c>
      <c r="N16" s="26">
        <v>20</v>
      </c>
      <c r="O16" s="28">
        <f>Table1[[#This Row],[تكلفة الوحدة]]*Table1[[#This Row],[وارد ]]</f>
        <v>20000</v>
      </c>
      <c r="P16" s="26"/>
    </row>
    <row r="17" spans="1:16">
      <c r="A17" s="1" t="s">
        <v>5</v>
      </c>
      <c r="B17" s="2">
        <f t="shared" si="1"/>
        <v>43843</v>
      </c>
      <c r="C17" s="1">
        <f t="shared" si="2"/>
        <v>100</v>
      </c>
      <c r="D17" s="1">
        <v>10</v>
      </c>
      <c r="E17" s="1">
        <v>50</v>
      </c>
      <c r="F17" s="1">
        <f t="shared" si="0"/>
        <v>60</v>
      </c>
      <c r="N17" s="26">
        <v>30</v>
      </c>
      <c r="O17" s="28">
        <f>Table1[[#This Row],[تكلفة الوحدة]]*Table1[[#This Row],[وارد ]]</f>
        <v>300</v>
      </c>
      <c r="P17" s="26"/>
    </row>
    <row r="18" spans="1:16">
      <c r="A18" s="1" t="s">
        <v>5</v>
      </c>
      <c r="B18" s="2">
        <f t="shared" si="1"/>
        <v>43844</v>
      </c>
      <c r="C18" s="1">
        <f t="shared" si="2"/>
        <v>60</v>
      </c>
      <c r="D18" s="1">
        <v>90</v>
      </c>
      <c r="E18" s="1">
        <v>50</v>
      </c>
      <c r="F18" s="1">
        <f t="shared" si="0"/>
        <v>100</v>
      </c>
      <c r="N18" s="26">
        <v>40</v>
      </c>
      <c r="O18" s="28">
        <f>Table1[[#This Row],[تكلفة الوحدة]]*Table1[[#This Row],[وارد ]]</f>
        <v>3600</v>
      </c>
      <c r="P18" s="26"/>
    </row>
    <row r="19" spans="1:16">
      <c r="A19" s="1" t="s">
        <v>5</v>
      </c>
      <c r="B19" s="2">
        <f t="shared" si="1"/>
        <v>43845</v>
      </c>
      <c r="C19" s="1">
        <f t="shared" si="2"/>
        <v>100</v>
      </c>
      <c r="D19" s="1">
        <v>100</v>
      </c>
      <c r="E19" s="1">
        <v>60</v>
      </c>
      <c r="F19" s="1">
        <f t="shared" si="0"/>
        <v>140</v>
      </c>
      <c r="N19" s="26">
        <f>N18+10</f>
        <v>50</v>
      </c>
      <c r="O19" s="28">
        <f>Table1[[#This Row],[تكلفة الوحدة]]*Table1[[#This Row],[وارد ]]</f>
        <v>5000</v>
      </c>
      <c r="P19" s="26"/>
    </row>
    <row r="20" spans="1:16">
      <c r="A20" s="1" t="s">
        <v>5</v>
      </c>
      <c r="B20" s="2">
        <f t="shared" si="1"/>
        <v>43846</v>
      </c>
      <c r="C20" s="1">
        <f t="shared" si="2"/>
        <v>140</v>
      </c>
      <c r="D20" s="1">
        <v>120</v>
      </c>
      <c r="E20" s="1">
        <v>200</v>
      </c>
      <c r="F20" s="1">
        <f t="shared" si="0"/>
        <v>60</v>
      </c>
      <c r="N20" s="26">
        <f>N19+10</f>
        <v>60</v>
      </c>
      <c r="O20" s="28">
        <f>Table1[[#This Row],[تكلفة الوحدة]]*Table1[[#This Row],[وارد ]]</f>
        <v>7200</v>
      </c>
      <c r="P20" s="26"/>
    </row>
    <row r="21" spans="1:16">
      <c r="A21" s="1" t="s">
        <v>5</v>
      </c>
      <c r="B21" s="2">
        <f t="shared" si="1"/>
        <v>43847</v>
      </c>
      <c r="C21" s="1">
        <f t="shared" si="2"/>
        <v>60</v>
      </c>
      <c r="D21" s="1">
        <v>20</v>
      </c>
      <c r="E21" s="1">
        <v>40</v>
      </c>
      <c r="F21" s="1">
        <f t="shared" si="0"/>
        <v>40</v>
      </c>
      <c r="N21" s="26">
        <f t="shared" ref="N21:N35" si="3">N20+10</f>
        <v>70</v>
      </c>
      <c r="O21" s="28">
        <f>Table1[[#This Row],[تكلفة الوحدة]]*Table1[[#This Row],[وارد ]]</f>
        <v>1400</v>
      </c>
      <c r="P21" s="26"/>
    </row>
    <row r="22" spans="1:16">
      <c r="A22" s="1" t="s">
        <v>5</v>
      </c>
      <c r="B22" s="2">
        <f t="shared" si="1"/>
        <v>43848</v>
      </c>
      <c r="C22" s="1">
        <f t="shared" si="2"/>
        <v>40</v>
      </c>
      <c r="D22" s="1">
        <v>40</v>
      </c>
      <c r="E22" s="1">
        <v>50</v>
      </c>
      <c r="F22" s="1">
        <f t="shared" si="0"/>
        <v>30</v>
      </c>
      <c r="N22" s="26">
        <f t="shared" si="3"/>
        <v>80</v>
      </c>
      <c r="O22" s="28">
        <f>Table1[[#This Row],[تكلفة الوحدة]]*Table1[[#This Row],[وارد ]]</f>
        <v>3200</v>
      </c>
      <c r="P22" s="26"/>
    </row>
    <row r="23" spans="1:16">
      <c r="A23" s="1" t="s">
        <v>5</v>
      </c>
      <c r="B23" s="2">
        <f t="shared" si="1"/>
        <v>43849</v>
      </c>
      <c r="C23" s="1">
        <f t="shared" si="2"/>
        <v>30</v>
      </c>
      <c r="D23" s="1">
        <v>50</v>
      </c>
      <c r="E23" s="1">
        <v>40</v>
      </c>
      <c r="F23" s="1">
        <f t="shared" si="0"/>
        <v>40</v>
      </c>
      <c r="N23" s="26">
        <f t="shared" si="3"/>
        <v>90</v>
      </c>
      <c r="O23" s="28">
        <f>Table1[[#This Row],[تكلفة الوحدة]]*Table1[[#This Row],[وارد ]]</f>
        <v>4500</v>
      </c>
      <c r="P23" s="26"/>
    </row>
    <row r="24" spans="1:16">
      <c r="A24" s="1" t="s">
        <v>5</v>
      </c>
      <c r="B24" s="2">
        <f t="shared" si="1"/>
        <v>43850</v>
      </c>
      <c r="C24" s="1">
        <f t="shared" si="2"/>
        <v>40</v>
      </c>
      <c r="D24" s="1">
        <v>40</v>
      </c>
      <c r="E24" s="1">
        <v>45</v>
      </c>
      <c r="F24" s="1">
        <f t="shared" si="0"/>
        <v>35</v>
      </c>
      <c r="N24" s="26">
        <f t="shared" si="3"/>
        <v>100</v>
      </c>
      <c r="O24" s="28">
        <f>Table1[[#This Row],[تكلفة الوحدة]]*Table1[[#This Row],[وارد ]]</f>
        <v>4000</v>
      </c>
      <c r="P24" s="26"/>
    </row>
    <row r="25" spans="1:16">
      <c r="A25" s="1" t="s">
        <v>5</v>
      </c>
      <c r="B25" s="2">
        <f t="shared" si="1"/>
        <v>43851</v>
      </c>
      <c r="C25" s="1">
        <f t="shared" si="2"/>
        <v>35</v>
      </c>
      <c r="D25" s="1">
        <v>50</v>
      </c>
      <c r="E25" s="1">
        <v>45</v>
      </c>
      <c r="F25" s="1">
        <f t="shared" si="0"/>
        <v>40</v>
      </c>
      <c r="N25" s="26">
        <f t="shared" si="3"/>
        <v>110</v>
      </c>
      <c r="O25" s="28">
        <f>Table1[[#This Row],[تكلفة الوحدة]]*Table1[[#This Row],[وارد ]]</f>
        <v>5500</v>
      </c>
      <c r="P25" s="26"/>
    </row>
    <row r="26" spans="1:16">
      <c r="A26" s="1" t="s">
        <v>5</v>
      </c>
      <c r="B26" s="2">
        <f t="shared" si="1"/>
        <v>43852</v>
      </c>
      <c r="C26" s="1">
        <f t="shared" si="2"/>
        <v>40</v>
      </c>
      <c r="D26" s="1">
        <v>60</v>
      </c>
      <c r="E26" s="1">
        <v>90</v>
      </c>
      <c r="F26" s="1">
        <f t="shared" si="0"/>
        <v>10</v>
      </c>
      <c r="N26" s="26">
        <f t="shared" si="3"/>
        <v>120</v>
      </c>
      <c r="O26" s="28">
        <f>Table1[[#This Row],[تكلفة الوحدة]]*Table1[[#This Row],[وارد ]]</f>
        <v>7200</v>
      </c>
      <c r="P26" s="26"/>
    </row>
    <row r="27" spans="1:16">
      <c r="A27" s="1" t="s">
        <v>5</v>
      </c>
      <c r="B27" s="2">
        <f t="shared" si="1"/>
        <v>43853</v>
      </c>
      <c r="C27" s="1">
        <f t="shared" si="2"/>
        <v>10</v>
      </c>
      <c r="D27" s="1">
        <v>0</v>
      </c>
      <c r="E27" s="1">
        <v>0</v>
      </c>
      <c r="F27" s="1">
        <f t="shared" si="0"/>
        <v>10</v>
      </c>
      <c r="N27" s="26">
        <f t="shared" si="3"/>
        <v>130</v>
      </c>
      <c r="O27" s="28">
        <f>Table1[[#This Row],[تكلفة الوحدة]]*Table1[[#This Row],[وارد ]]</f>
        <v>0</v>
      </c>
      <c r="P27" s="26"/>
    </row>
    <row r="28" spans="1:16">
      <c r="A28" s="1" t="s">
        <v>5</v>
      </c>
      <c r="B28" s="2">
        <f t="shared" si="1"/>
        <v>43854</v>
      </c>
      <c r="C28" s="1">
        <f t="shared" si="2"/>
        <v>10</v>
      </c>
      <c r="D28" s="1">
        <v>0</v>
      </c>
      <c r="E28" s="1">
        <v>0</v>
      </c>
      <c r="F28" s="1">
        <f t="shared" si="0"/>
        <v>10</v>
      </c>
      <c r="N28" s="26">
        <f t="shared" si="3"/>
        <v>140</v>
      </c>
      <c r="O28" s="28">
        <f>Table1[[#This Row],[تكلفة الوحدة]]*Table1[[#This Row],[وارد ]]</f>
        <v>0</v>
      </c>
      <c r="P28" s="26"/>
    </row>
    <row r="29" spans="1:16">
      <c r="A29" s="1" t="s">
        <v>5</v>
      </c>
      <c r="B29" s="2">
        <f t="shared" si="1"/>
        <v>43855</v>
      </c>
      <c r="C29" s="1">
        <f t="shared" si="2"/>
        <v>10</v>
      </c>
      <c r="D29" s="1">
        <v>0</v>
      </c>
      <c r="E29" s="1">
        <v>0</v>
      </c>
      <c r="F29" s="1">
        <f t="shared" si="0"/>
        <v>10</v>
      </c>
      <c r="N29" s="26">
        <f t="shared" si="3"/>
        <v>150</v>
      </c>
      <c r="O29" s="28">
        <f>Table1[[#This Row],[تكلفة الوحدة]]*Table1[[#This Row],[وارد ]]</f>
        <v>0</v>
      </c>
      <c r="P29" s="26"/>
    </row>
    <row r="30" spans="1:16">
      <c r="A30" s="1" t="s">
        <v>5</v>
      </c>
      <c r="B30" s="2">
        <f t="shared" si="1"/>
        <v>43856</v>
      </c>
      <c r="C30" s="1">
        <f t="shared" si="2"/>
        <v>10</v>
      </c>
      <c r="D30" s="1">
        <v>0</v>
      </c>
      <c r="E30" s="1">
        <v>0</v>
      </c>
      <c r="F30" s="1">
        <f t="shared" si="0"/>
        <v>10</v>
      </c>
      <c r="N30" s="26">
        <f t="shared" si="3"/>
        <v>160</v>
      </c>
      <c r="O30" s="28">
        <f>Table1[[#This Row],[تكلفة الوحدة]]*Table1[[#This Row],[وارد ]]</f>
        <v>0</v>
      </c>
      <c r="P30" s="26"/>
    </row>
    <row r="31" spans="1:16">
      <c r="A31" s="1" t="s">
        <v>5</v>
      </c>
      <c r="B31" s="2">
        <f t="shared" si="1"/>
        <v>43857</v>
      </c>
      <c r="C31" s="1">
        <f t="shared" si="2"/>
        <v>10</v>
      </c>
      <c r="D31" s="1">
        <v>0</v>
      </c>
      <c r="E31" s="1">
        <v>0</v>
      </c>
      <c r="F31" s="1">
        <f t="shared" si="0"/>
        <v>10</v>
      </c>
      <c r="N31" s="26">
        <f t="shared" si="3"/>
        <v>170</v>
      </c>
      <c r="O31" s="28">
        <f>Table1[[#This Row],[تكلفة الوحدة]]*Table1[[#This Row],[وارد ]]</f>
        <v>0</v>
      </c>
      <c r="P31" s="26"/>
    </row>
    <row r="32" spans="1:16">
      <c r="A32" s="1" t="s">
        <v>5</v>
      </c>
      <c r="B32" s="2">
        <f t="shared" si="1"/>
        <v>43858</v>
      </c>
      <c r="C32" s="1">
        <f t="shared" si="2"/>
        <v>10</v>
      </c>
      <c r="D32" s="1">
        <v>0</v>
      </c>
      <c r="E32" s="1">
        <v>0</v>
      </c>
      <c r="F32" s="1">
        <f t="shared" si="0"/>
        <v>10</v>
      </c>
      <c r="N32" s="26">
        <f t="shared" si="3"/>
        <v>180</v>
      </c>
      <c r="O32" s="28">
        <f>Table1[[#This Row],[تكلفة الوحدة]]*Table1[[#This Row],[وارد ]]</f>
        <v>0</v>
      </c>
      <c r="P32" s="26"/>
    </row>
    <row r="33" spans="1:16">
      <c r="A33" s="1" t="s">
        <v>5</v>
      </c>
      <c r="B33" s="2">
        <f t="shared" si="1"/>
        <v>43859</v>
      </c>
      <c r="C33" s="1">
        <f t="shared" si="2"/>
        <v>10</v>
      </c>
      <c r="D33" s="1">
        <v>0</v>
      </c>
      <c r="E33" s="1">
        <v>0</v>
      </c>
      <c r="F33" s="1">
        <f t="shared" si="0"/>
        <v>10</v>
      </c>
      <c r="N33" s="26">
        <f t="shared" si="3"/>
        <v>190</v>
      </c>
      <c r="O33" s="28">
        <f>Table1[[#This Row],[تكلفة الوحدة]]*Table1[[#This Row],[وارد ]]</f>
        <v>0</v>
      </c>
      <c r="P33" s="26"/>
    </row>
    <row r="34" spans="1:16">
      <c r="A34" s="1" t="s">
        <v>5</v>
      </c>
      <c r="B34" s="2">
        <f t="shared" si="1"/>
        <v>43860</v>
      </c>
      <c r="C34" s="1">
        <f t="shared" si="2"/>
        <v>10</v>
      </c>
      <c r="D34" s="1">
        <v>0</v>
      </c>
      <c r="E34" s="1">
        <v>0</v>
      </c>
      <c r="F34" s="1">
        <f t="shared" si="0"/>
        <v>10</v>
      </c>
      <c r="N34" s="26">
        <f t="shared" si="3"/>
        <v>200</v>
      </c>
      <c r="O34" s="28">
        <f>Table1[[#This Row],[تكلفة الوحدة]]*Table1[[#This Row],[وارد ]]</f>
        <v>0</v>
      </c>
      <c r="P34" s="26"/>
    </row>
    <row r="35" spans="1:16" ht="15.75" thickBot="1">
      <c r="A35" s="1" t="s">
        <v>5</v>
      </c>
      <c r="B35" s="2">
        <f t="shared" si="1"/>
        <v>43861</v>
      </c>
      <c r="C35" s="1">
        <f t="shared" si="2"/>
        <v>10</v>
      </c>
      <c r="D35" s="1">
        <v>0</v>
      </c>
      <c r="E35" s="1">
        <v>0</v>
      </c>
      <c r="F35" s="1">
        <f t="shared" si="0"/>
        <v>10</v>
      </c>
      <c r="N35" s="26">
        <f t="shared" si="3"/>
        <v>210</v>
      </c>
      <c r="O35" s="28">
        <f>Table1[[#This Row],[تكلفة الوحدة]]*Table1[[#This Row],[وارد ]]</f>
        <v>0</v>
      </c>
      <c r="P35" s="26"/>
    </row>
    <row r="36" spans="1:16" ht="15.75" thickBot="1">
      <c r="A36" s="4" t="s">
        <v>17</v>
      </c>
      <c r="B36" s="5" t="s">
        <v>18</v>
      </c>
      <c r="C36" s="6">
        <f>SUM(C5:C35)</f>
        <v>3015</v>
      </c>
      <c r="D36" s="6">
        <f>SUM(D5:D35)</f>
        <v>3440</v>
      </c>
      <c r="E36" s="6">
        <f>SUM(E5:E35)</f>
        <v>3450</v>
      </c>
      <c r="F36" s="7">
        <f t="shared" si="0"/>
        <v>3005</v>
      </c>
      <c r="N36" s="26"/>
      <c r="O36" s="29">
        <f>SUM(O5:O35)</f>
        <v>168900</v>
      </c>
      <c r="P36" s="26"/>
    </row>
    <row r="37" spans="1:16">
      <c r="A37" s="1" t="s">
        <v>6</v>
      </c>
      <c r="B37" s="2">
        <f>B35+1</f>
        <v>43862</v>
      </c>
      <c r="C37" s="1">
        <f>F35</f>
        <v>10</v>
      </c>
      <c r="D37" s="1">
        <v>220</v>
      </c>
      <c r="E37" s="1">
        <v>60</v>
      </c>
      <c r="F37" s="1">
        <f t="shared" si="0"/>
        <v>170</v>
      </c>
      <c r="N37" s="26">
        <f>$N$35</f>
        <v>210</v>
      </c>
      <c r="O37" s="28">
        <f>Table1[[#This Row],[تكلفة الوحدة]]*Table1[[#This Row],[وارد ]]</f>
        <v>46200</v>
      </c>
      <c r="P37" s="26"/>
    </row>
    <row r="38" spans="1:16">
      <c r="A38" s="1" t="s">
        <v>6</v>
      </c>
      <c r="B38" s="2">
        <f t="shared" si="1"/>
        <v>43863</v>
      </c>
      <c r="C38" s="1">
        <f>F37</f>
        <v>170</v>
      </c>
      <c r="D38" s="1">
        <v>40</v>
      </c>
      <c r="E38" s="1">
        <v>200</v>
      </c>
      <c r="F38" s="1">
        <f t="shared" si="0"/>
        <v>10</v>
      </c>
      <c r="N38" s="26">
        <f>N37+20</f>
        <v>230</v>
      </c>
      <c r="O38" s="28">
        <f>Table1[[#This Row],[تكلفة الوحدة]]*Table1[[#This Row],[وارد ]]</f>
        <v>9200</v>
      </c>
      <c r="P38" s="26"/>
    </row>
    <row r="39" spans="1:16">
      <c r="A39" s="1" t="s">
        <v>6</v>
      </c>
      <c r="B39" s="2">
        <f t="shared" si="1"/>
        <v>43864</v>
      </c>
      <c r="C39" s="1">
        <f>F38</f>
        <v>10</v>
      </c>
      <c r="D39" s="1">
        <v>20</v>
      </c>
      <c r="E39" s="1">
        <v>10</v>
      </c>
      <c r="F39" s="1">
        <f t="shared" si="0"/>
        <v>20</v>
      </c>
      <c r="N39" s="26">
        <f t="shared" ref="N39:N65" si="4">N38+20</f>
        <v>250</v>
      </c>
      <c r="O39" s="28">
        <f>Table1[[#This Row],[تكلفة الوحدة]]*Table1[[#This Row],[وارد ]]</f>
        <v>5000</v>
      </c>
      <c r="P39" s="26"/>
    </row>
    <row r="40" spans="1:16">
      <c r="A40" s="1" t="s">
        <v>6</v>
      </c>
      <c r="B40" s="2">
        <f t="shared" si="1"/>
        <v>43865</v>
      </c>
      <c r="C40" s="1">
        <f>$F$39</f>
        <v>20</v>
      </c>
      <c r="D40" s="1">
        <v>10</v>
      </c>
      <c r="E40" s="1">
        <v>20</v>
      </c>
      <c r="F40" s="1">
        <f t="shared" si="0"/>
        <v>10</v>
      </c>
      <c r="N40" s="26">
        <f t="shared" si="4"/>
        <v>270</v>
      </c>
      <c r="O40" s="28">
        <f>Table1[[#This Row],[تكلفة الوحدة]]*Table1[[#This Row],[وارد ]]</f>
        <v>2700</v>
      </c>
      <c r="P40" s="26"/>
    </row>
    <row r="41" spans="1:16">
      <c r="A41" s="1" t="s">
        <v>6</v>
      </c>
      <c r="B41" s="2">
        <f t="shared" si="1"/>
        <v>43866</v>
      </c>
      <c r="C41" s="1">
        <f t="shared" ref="C41:C65" si="5">F40</f>
        <v>10</v>
      </c>
      <c r="D41" s="1">
        <v>20</v>
      </c>
      <c r="E41" s="1">
        <v>30</v>
      </c>
      <c r="F41" s="1">
        <f t="shared" si="0"/>
        <v>0</v>
      </c>
      <c r="N41" s="26">
        <f t="shared" si="4"/>
        <v>290</v>
      </c>
      <c r="O41" s="28">
        <f>Table1[[#This Row],[تكلفة الوحدة]]*Table1[[#This Row],[وارد ]]</f>
        <v>5800</v>
      </c>
      <c r="P41" s="26"/>
    </row>
    <row r="42" spans="1:16">
      <c r="A42" s="1" t="s">
        <v>6</v>
      </c>
      <c r="B42" s="2">
        <f t="shared" si="1"/>
        <v>43867</v>
      </c>
      <c r="C42" s="1">
        <f t="shared" si="5"/>
        <v>0</v>
      </c>
      <c r="D42" s="1">
        <v>30</v>
      </c>
      <c r="E42" s="1">
        <v>30</v>
      </c>
      <c r="F42" s="1">
        <f t="shared" si="0"/>
        <v>0</v>
      </c>
      <c r="N42" s="26">
        <f t="shared" si="4"/>
        <v>310</v>
      </c>
      <c r="O42" s="28">
        <f>Table1[[#This Row],[تكلفة الوحدة]]*Table1[[#This Row],[وارد ]]</f>
        <v>9300</v>
      </c>
      <c r="P42" s="26"/>
    </row>
    <row r="43" spans="1:16">
      <c r="A43" s="1" t="s">
        <v>6</v>
      </c>
      <c r="B43" s="2">
        <f t="shared" si="1"/>
        <v>43868</v>
      </c>
      <c r="C43" s="1">
        <f t="shared" si="5"/>
        <v>0</v>
      </c>
      <c r="D43" s="1">
        <v>40</v>
      </c>
      <c r="E43" s="1">
        <v>4</v>
      </c>
      <c r="F43" s="1">
        <f t="shared" si="0"/>
        <v>36</v>
      </c>
      <c r="N43" s="26">
        <f t="shared" si="4"/>
        <v>330</v>
      </c>
      <c r="O43" s="28">
        <f>Table1[[#This Row],[تكلفة الوحدة]]*Table1[[#This Row],[وارد ]]</f>
        <v>13200</v>
      </c>
      <c r="P43" s="26"/>
    </row>
    <row r="44" spans="1:16">
      <c r="A44" s="1" t="s">
        <v>6</v>
      </c>
      <c r="B44" s="2">
        <f t="shared" si="1"/>
        <v>43869</v>
      </c>
      <c r="C44" s="1">
        <f t="shared" si="5"/>
        <v>36</v>
      </c>
      <c r="D44" s="1">
        <v>66</v>
      </c>
      <c r="E44" s="1">
        <v>100</v>
      </c>
      <c r="F44" s="1">
        <f t="shared" si="0"/>
        <v>2</v>
      </c>
      <c r="N44" s="26">
        <f t="shared" si="4"/>
        <v>350</v>
      </c>
      <c r="O44" s="28">
        <f>Table1[[#This Row],[تكلفة الوحدة]]*Table1[[#This Row],[وارد ]]</f>
        <v>23100</v>
      </c>
      <c r="P44" s="26"/>
    </row>
    <row r="45" spans="1:16">
      <c r="A45" s="1" t="s">
        <v>6</v>
      </c>
      <c r="B45" s="2">
        <f t="shared" si="1"/>
        <v>43870</v>
      </c>
      <c r="C45" s="1">
        <f t="shared" si="5"/>
        <v>2</v>
      </c>
      <c r="D45" s="1">
        <v>4</v>
      </c>
      <c r="E45" s="1">
        <v>4</v>
      </c>
      <c r="F45" s="1">
        <f t="shared" si="0"/>
        <v>2</v>
      </c>
      <c r="N45" s="26">
        <f t="shared" si="4"/>
        <v>370</v>
      </c>
      <c r="O45" s="28">
        <f>Table1[[#This Row],[تكلفة الوحدة]]*Table1[[#This Row],[وارد ]]</f>
        <v>1480</v>
      </c>
      <c r="P45" s="26"/>
    </row>
    <row r="46" spans="1:16">
      <c r="A46" s="1" t="s">
        <v>6</v>
      </c>
      <c r="B46" s="2">
        <f t="shared" si="1"/>
        <v>43871</v>
      </c>
      <c r="C46" s="1">
        <f t="shared" si="5"/>
        <v>2</v>
      </c>
      <c r="D46" s="1">
        <v>50</v>
      </c>
      <c r="E46" s="1">
        <v>50</v>
      </c>
      <c r="F46" s="1">
        <f t="shared" si="0"/>
        <v>2</v>
      </c>
      <c r="N46" s="26">
        <f t="shared" si="4"/>
        <v>390</v>
      </c>
      <c r="O46" s="28">
        <f>Table1[[#This Row],[تكلفة الوحدة]]*Table1[[#This Row],[وارد ]]</f>
        <v>19500</v>
      </c>
      <c r="P46" s="26"/>
    </row>
    <row r="47" spans="1:16">
      <c r="A47" s="1" t="s">
        <v>6</v>
      </c>
      <c r="B47" s="2">
        <f t="shared" si="1"/>
        <v>43872</v>
      </c>
      <c r="C47" s="1">
        <f t="shared" si="5"/>
        <v>2</v>
      </c>
      <c r="D47" s="1">
        <v>3</v>
      </c>
      <c r="E47" s="1">
        <v>0</v>
      </c>
      <c r="F47" s="1">
        <f t="shared" si="0"/>
        <v>5</v>
      </c>
      <c r="N47" s="26">
        <f t="shared" si="4"/>
        <v>410</v>
      </c>
      <c r="O47" s="28">
        <f>Table1[[#This Row],[تكلفة الوحدة]]*Table1[[#This Row],[وارد ]]</f>
        <v>1230</v>
      </c>
      <c r="P47" s="26"/>
    </row>
    <row r="48" spans="1:16">
      <c r="A48" s="1" t="s">
        <v>6</v>
      </c>
      <c r="B48" s="2">
        <f t="shared" si="1"/>
        <v>43873</v>
      </c>
      <c r="C48" s="1">
        <f t="shared" si="5"/>
        <v>5</v>
      </c>
      <c r="D48" s="1">
        <v>30</v>
      </c>
      <c r="E48" s="1">
        <v>30</v>
      </c>
      <c r="F48" s="1">
        <f t="shared" si="0"/>
        <v>5</v>
      </c>
      <c r="N48" s="26">
        <f t="shared" si="4"/>
        <v>430</v>
      </c>
      <c r="O48" s="28">
        <f>Table1[[#This Row],[تكلفة الوحدة]]*Table1[[#This Row],[وارد ]]</f>
        <v>12900</v>
      </c>
      <c r="P48" s="26"/>
    </row>
    <row r="49" spans="1:16">
      <c r="A49" s="1" t="s">
        <v>6</v>
      </c>
      <c r="B49" s="2">
        <f t="shared" si="1"/>
        <v>43874</v>
      </c>
      <c r="C49" s="1">
        <f t="shared" si="5"/>
        <v>5</v>
      </c>
      <c r="D49" s="1">
        <v>40</v>
      </c>
      <c r="E49" s="1">
        <v>7</v>
      </c>
      <c r="F49" s="1">
        <f t="shared" si="0"/>
        <v>38</v>
      </c>
      <c r="N49" s="26">
        <f t="shared" si="4"/>
        <v>450</v>
      </c>
      <c r="O49" s="28">
        <f>Table1[[#This Row],[تكلفة الوحدة]]*Table1[[#This Row],[وارد ]]</f>
        <v>18000</v>
      </c>
      <c r="P49" s="26"/>
    </row>
    <row r="50" spans="1:16">
      <c r="A50" s="1" t="s">
        <v>6</v>
      </c>
      <c r="B50" s="2">
        <f t="shared" si="1"/>
        <v>43875</v>
      </c>
      <c r="C50" s="1">
        <f t="shared" si="5"/>
        <v>38</v>
      </c>
      <c r="D50" s="1">
        <v>50</v>
      </c>
      <c r="E50" s="1">
        <v>67</v>
      </c>
      <c r="F50" s="1">
        <f t="shared" si="0"/>
        <v>21</v>
      </c>
      <c r="N50" s="26">
        <f t="shared" si="4"/>
        <v>470</v>
      </c>
      <c r="O50" s="28">
        <f>Table1[[#This Row],[تكلفة الوحدة]]*Table1[[#This Row],[وارد ]]</f>
        <v>23500</v>
      </c>
      <c r="P50" s="26"/>
    </row>
    <row r="51" spans="1:16">
      <c r="A51" s="1" t="s">
        <v>6</v>
      </c>
      <c r="B51" s="2">
        <f t="shared" si="1"/>
        <v>43876</v>
      </c>
      <c r="C51" s="1">
        <f t="shared" si="5"/>
        <v>21</v>
      </c>
      <c r="D51" s="1">
        <v>60</v>
      </c>
      <c r="E51" s="1">
        <v>80</v>
      </c>
      <c r="F51" s="1">
        <f t="shared" si="0"/>
        <v>1</v>
      </c>
      <c r="N51" s="26">
        <f t="shared" si="4"/>
        <v>490</v>
      </c>
      <c r="O51" s="28">
        <f>Table1[[#This Row],[تكلفة الوحدة]]*Table1[[#This Row],[وارد ]]</f>
        <v>29400</v>
      </c>
      <c r="P51" s="26"/>
    </row>
    <row r="52" spans="1:16">
      <c r="A52" s="1" t="s">
        <v>6</v>
      </c>
      <c r="B52" s="2">
        <f t="shared" si="1"/>
        <v>43877</v>
      </c>
      <c r="C52" s="1">
        <f t="shared" si="5"/>
        <v>1</v>
      </c>
      <c r="D52" s="1">
        <v>70</v>
      </c>
      <c r="E52" s="1">
        <v>70</v>
      </c>
      <c r="F52" s="1">
        <f t="shared" si="0"/>
        <v>1</v>
      </c>
      <c r="N52" s="26">
        <f t="shared" si="4"/>
        <v>510</v>
      </c>
      <c r="O52" s="28">
        <f>Table1[[#This Row],[تكلفة الوحدة]]*Table1[[#This Row],[وارد ]]</f>
        <v>35700</v>
      </c>
      <c r="P52" s="26"/>
    </row>
    <row r="53" spans="1:16">
      <c r="A53" s="1" t="s">
        <v>6</v>
      </c>
      <c r="B53" s="2">
        <f t="shared" si="1"/>
        <v>43878</v>
      </c>
      <c r="C53" s="1">
        <f t="shared" si="5"/>
        <v>1</v>
      </c>
      <c r="D53" s="1">
        <v>75</v>
      </c>
      <c r="E53" s="1">
        <v>66</v>
      </c>
      <c r="F53" s="1">
        <f t="shared" si="0"/>
        <v>10</v>
      </c>
      <c r="N53" s="26">
        <f t="shared" si="4"/>
        <v>530</v>
      </c>
      <c r="O53" s="28">
        <f>Table1[[#This Row],[تكلفة الوحدة]]*Table1[[#This Row],[وارد ]]</f>
        <v>39750</v>
      </c>
      <c r="P53" s="26"/>
    </row>
    <row r="54" spans="1:16">
      <c r="A54" s="1" t="s">
        <v>6</v>
      </c>
      <c r="B54" s="2">
        <f t="shared" si="1"/>
        <v>43879</v>
      </c>
      <c r="C54" s="1">
        <f t="shared" si="5"/>
        <v>10</v>
      </c>
      <c r="D54" s="1">
        <v>96</v>
      </c>
      <c r="E54" s="1">
        <v>100</v>
      </c>
      <c r="F54" s="1">
        <f t="shared" si="0"/>
        <v>6</v>
      </c>
      <c r="N54" s="26">
        <f t="shared" si="4"/>
        <v>550</v>
      </c>
      <c r="O54" s="28">
        <f>Table1[[#This Row],[تكلفة الوحدة]]*Table1[[#This Row],[وارد ]]</f>
        <v>52800</v>
      </c>
      <c r="P54" s="26"/>
    </row>
    <row r="55" spans="1:16">
      <c r="A55" s="1" t="s">
        <v>6</v>
      </c>
      <c r="B55" s="2">
        <f t="shared" si="1"/>
        <v>43880</v>
      </c>
      <c r="C55" s="1">
        <f t="shared" si="5"/>
        <v>6</v>
      </c>
      <c r="D55" s="1">
        <v>66</v>
      </c>
      <c r="E55" s="1">
        <v>30</v>
      </c>
      <c r="F55" s="1">
        <f t="shared" si="0"/>
        <v>42</v>
      </c>
      <c r="N55" s="26">
        <f t="shared" si="4"/>
        <v>570</v>
      </c>
      <c r="O55" s="28">
        <f>Table1[[#This Row],[تكلفة الوحدة]]*Table1[[#This Row],[وارد ]]</f>
        <v>37620</v>
      </c>
      <c r="P55" s="26"/>
    </row>
    <row r="56" spans="1:16">
      <c r="A56" s="1" t="s">
        <v>6</v>
      </c>
      <c r="B56" s="2">
        <f t="shared" si="1"/>
        <v>43881</v>
      </c>
      <c r="C56" s="1">
        <f t="shared" si="5"/>
        <v>42</v>
      </c>
      <c r="D56" s="1">
        <v>80</v>
      </c>
      <c r="E56" s="1">
        <v>121</v>
      </c>
      <c r="F56" s="1">
        <f t="shared" si="0"/>
        <v>1</v>
      </c>
      <c r="N56" s="26">
        <f t="shared" si="4"/>
        <v>590</v>
      </c>
      <c r="O56" s="28">
        <f>Table1[[#This Row],[تكلفة الوحدة]]*Table1[[#This Row],[وارد ]]</f>
        <v>47200</v>
      </c>
      <c r="P56" s="26"/>
    </row>
    <row r="57" spans="1:16">
      <c r="A57" s="1" t="s">
        <v>6</v>
      </c>
      <c r="B57" s="2">
        <f t="shared" si="1"/>
        <v>43882</v>
      </c>
      <c r="C57" s="1">
        <f t="shared" si="5"/>
        <v>1</v>
      </c>
      <c r="D57" s="1">
        <v>80</v>
      </c>
      <c r="E57" s="1">
        <v>60</v>
      </c>
      <c r="F57" s="1">
        <f t="shared" si="0"/>
        <v>21</v>
      </c>
      <c r="N57" s="26">
        <f t="shared" si="4"/>
        <v>610</v>
      </c>
      <c r="O57" s="28">
        <f>Table1[[#This Row],[تكلفة الوحدة]]*Table1[[#This Row],[وارد ]]</f>
        <v>48800</v>
      </c>
      <c r="P57" s="26"/>
    </row>
    <row r="58" spans="1:16">
      <c r="A58" s="1" t="s">
        <v>6</v>
      </c>
      <c r="B58" s="2">
        <f t="shared" si="1"/>
        <v>43883</v>
      </c>
      <c r="C58" s="1">
        <f t="shared" si="5"/>
        <v>21</v>
      </c>
      <c r="D58" s="1">
        <v>3</v>
      </c>
      <c r="E58" s="1">
        <v>20</v>
      </c>
      <c r="F58" s="1">
        <f t="shared" si="0"/>
        <v>4</v>
      </c>
      <c r="N58" s="26">
        <f t="shared" si="4"/>
        <v>630</v>
      </c>
      <c r="O58" s="28">
        <f>Table1[[#This Row],[تكلفة الوحدة]]*Table1[[#This Row],[وارد ]]</f>
        <v>1890</v>
      </c>
      <c r="P58" s="26"/>
    </row>
    <row r="59" spans="1:16">
      <c r="A59" s="1" t="s">
        <v>6</v>
      </c>
      <c r="B59" s="2">
        <f t="shared" si="1"/>
        <v>43884</v>
      </c>
      <c r="C59" s="1">
        <f t="shared" si="5"/>
        <v>4</v>
      </c>
      <c r="D59" s="1">
        <v>34</v>
      </c>
      <c r="E59" s="1">
        <v>30</v>
      </c>
      <c r="F59" s="1">
        <f t="shared" si="0"/>
        <v>8</v>
      </c>
      <c r="N59" s="26">
        <f t="shared" si="4"/>
        <v>650</v>
      </c>
      <c r="O59" s="28">
        <f>Table1[[#This Row],[تكلفة الوحدة]]*Table1[[#This Row],[وارد ]]</f>
        <v>22100</v>
      </c>
      <c r="P59" s="26"/>
    </row>
    <row r="60" spans="1:16">
      <c r="A60" s="1" t="s">
        <v>6</v>
      </c>
      <c r="B60" s="2">
        <f t="shared" si="1"/>
        <v>43885</v>
      </c>
      <c r="C60" s="1">
        <f t="shared" si="5"/>
        <v>8</v>
      </c>
      <c r="D60" s="1">
        <v>46</v>
      </c>
      <c r="E60" s="1">
        <v>50</v>
      </c>
      <c r="F60" s="1">
        <f t="shared" si="0"/>
        <v>4</v>
      </c>
      <c r="N60" s="26">
        <f t="shared" si="4"/>
        <v>670</v>
      </c>
      <c r="O60" s="28">
        <f>Table1[[#This Row],[تكلفة الوحدة]]*Table1[[#This Row],[وارد ]]</f>
        <v>30820</v>
      </c>
      <c r="P60" s="26"/>
    </row>
    <row r="61" spans="1:16">
      <c r="A61" s="1" t="s">
        <v>6</v>
      </c>
      <c r="B61" s="2">
        <f t="shared" si="1"/>
        <v>43886</v>
      </c>
      <c r="C61" s="1">
        <f t="shared" si="5"/>
        <v>4</v>
      </c>
      <c r="D61" s="1">
        <v>57</v>
      </c>
      <c r="E61" s="1">
        <v>50</v>
      </c>
      <c r="F61" s="1">
        <f t="shared" si="0"/>
        <v>11</v>
      </c>
      <c r="N61" s="26">
        <f t="shared" si="4"/>
        <v>690</v>
      </c>
      <c r="O61" s="28">
        <f>Table1[[#This Row],[تكلفة الوحدة]]*Table1[[#This Row],[وارد ]]</f>
        <v>39330</v>
      </c>
      <c r="P61" s="26"/>
    </row>
    <row r="62" spans="1:16">
      <c r="A62" s="1" t="s">
        <v>6</v>
      </c>
      <c r="B62" s="2">
        <f t="shared" si="1"/>
        <v>43887</v>
      </c>
      <c r="C62" s="1">
        <f t="shared" si="5"/>
        <v>11</v>
      </c>
      <c r="D62" s="1">
        <v>55</v>
      </c>
      <c r="E62" s="1">
        <v>50</v>
      </c>
      <c r="F62" s="1">
        <f t="shared" si="0"/>
        <v>16</v>
      </c>
      <c r="N62" s="26">
        <f t="shared" si="4"/>
        <v>710</v>
      </c>
      <c r="O62" s="28">
        <f>Table1[[#This Row],[تكلفة الوحدة]]*Table1[[#This Row],[وارد ]]</f>
        <v>39050</v>
      </c>
      <c r="P62" s="26"/>
    </row>
    <row r="63" spans="1:16">
      <c r="A63" s="1" t="s">
        <v>6</v>
      </c>
      <c r="B63" s="2">
        <f t="shared" si="1"/>
        <v>43888</v>
      </c>
      <c r="C63" s="1">
        <f t="shared" si="5"/>
        <v>16</v>
      </c>
      <c r="D63" s="1">
        <v>57</v>
      </c>
      <c r="E63" s="1">
        <v>50</v>
      </c>
      <c r="F63" s="1">
        <f t="shared" si="0"/>
        <v>23</v>
      </c>
      <c r="N63" s="26">
        <f t="shared" si="4"/>
        <v>730</v>
      </c>
      <c r="O63" s="28">
        <f>Table1[[#This Row],[تكلفة الوحدة]]*Table1[[#This Row],[وارد ]]</f>
        <v>41610</v>
      </c>
      <c r="P63" s="26"/>
    </row>
    <row r="64" spans="1:16">
      <c r="A64" s="1" t="s">
        <v>6</v>
      </c>
      <c r="B64" s="2">
        <f t="shared" si="1"/>
        <v>43889</v>
      </c>
      <c r="C64" s="1">
        <f t="shared" si="5"/>
        <v>23</v>
      </c>
      <c r="D64" s="1">
        <v>49</v>
      </c>
      <c r="E64" s="1">
        <v>50</v>
      </c>
      <c r="F64" s="1">
        <f t="shared" si="0"/>
        <v>22</v>
      </c>
      <c r="N64" s="26">
        <f t="shared" si="4"/>
        <v>750</v>
      </c>
      <c r="O64" s="28">
        <f>Table1[[#This Row],[تكلفة الوحدة]]*Table1[[#This Row],[وارد ]]</f>
        <v>36750</v>
      </c>
      <c r="P64" s="26"/>
    </row>
    <row r="65" spans="1:16" ht="15.75" thickBot="1">
      <c r="A65" s="1" t="s">
        <v>6</v>
      </c>
      <c r="B65" s="2">
        <f t="shared" si="1"/>
        <v>43890</v>
      </c>
      <c r="C65" s="1">
        <f t="shared" si="5"/>
        <v>22</v>
      </c>
      <c r="D65" s="1">
        <v>50</v>
      </c>
      <c r="E65" s="1">
        <v>51</v>
      </c>
      <c r="F65" s="1">
        <f t="shared" si="0"/>
        <v>21</v>
      </c>
      <c r="N65" s="26">
        <f t="shared" si="4"/>
        <v>770</v>
      </c>
      <c r="O65" s="28">
        <f>Table1[[#This Row],[تكلفة الوحدة]]*Table1[[#This Row],[وارد ]]</f>
        <v>38500</v>
      </c>
      <c r="P65" s="26"/>
    </row>
    <row r="66" spans="1:16" ht="15.75" thickBot="1">
      <c r="A66" s="4" t="s">
        <v>19</v>
      </c>
      <c r="B66" s="5" t="s">
        <v>18</v>
      </c>
      <c r="C66" s="6">
        <f>SUM(C37:C65)</f>
        <v>501</v>
      </c>
      <c r="D66" s="6">
        <f>SUM(D37:D65)</f>
        <v>1501</v>
      </c>
      <c r="E66" s="6">
        <f>SUM(E37:E65)</f>
        <v>1490</v>
      </c>
      <c r="F66" s="7">
        <f>SUM(F37:F65)</f>
        <v>512</v>
      </c>
      <c r="N66" s="26"/>
      <c r="O66" s="29">
        <f>O65+O64+O63+O62+O61+O59+O58+O57+O56+O55+O54+O53+O52+O51+O50+O49+O48+O47+O46+O45+O44+O43+O42+O42+O41+O40+O39+O38+O37</f>
        <v>710910</v>
      </c>
      <c r="P66" s="26"/>
    </row>
    <row r="67" spans="1:16">
      <c r="A67" s="1" t="s">
        <v>7</v>
      </c>
      <c r="B67" s="2">
        <f>B65+1</f>
        <v>43891</v>
      </c>
      <c r="C67" s="1">
        <f>F65</f>
        <v>21</v>
      </c>
      <c r="F67" s="1">
        <f t="shared" si="0"/>
        <v>21</v>
      </c>
      <c r="N67" s="26"/>
      <c r="O67" s="28">
        <f>Table1[[#This Row],[تكلفة الوحدة]]*Table1[[#This Row],[وارد ]]</f>
        <v>0</v>
      </c>
      <c r="P67" s="26"/>
    </row>
    <row r="68" spans="1:16">
      <c r="A68" s="1" t="s">
        <v>7</v>
      </c>
      <c r="B68" s="2">
        <f t="shared" si="1"/>
        <v>43892</v>
      </c>
      <c r="N68" s="26"/>
      <c r="O68" s="28">
        <f>Table1[[#This Row],[تكلفة الوحدة]]*Table1[[#This Row],[وارد ]]</f>
        <v>0</v>
      </c>
      <c r="P68" s="26"/>
    </row>
    <row r="69" spans="1:16">
      <c r="A69" s="1" t="s">
        <v>7</v>
      </c>
      <c r="B69" s="2">
        <f t="shared" si="1"/>
        <v>43893</v>
      </c>
      <c r="N69" s="26"/>
      <c r="O69" s="28">
        <f>Table1[[#This Row],[تكلفة الوحدة]]*Table1[[#This Row],[وارد ]]</f>
        <v>0</v>
      </c>
      <c r="P69" s="26"/>
    </row>
    <row r="70" spans="1:16">
      <c r="A70" s="1" t="s">
        <v>7</v>
      </c>
      <c r="B70" s="2">
        <f t="shared" si="1"/>
        <v>43894</v>
      </c>
      <c r="N70" s="26"/>
      <c r="O70" s="28">
        <f>Table1[[#This Row],[تكلفة الوحدة]]*Table1[[#This Row],[وارد ]]</f>
        <v>0</v>
      </c>
      <c r="P70" s="26"/>
    </row>
    <row r="71" spans="1:16">
      <c r="A71" s="1" t="s">
        <v>7</v>
      </c>
      <c r="B71" s="2">
        <f t="shared" si="1"/>
        <v>43895</v>
      </c>
      <c r="N71" s="26"/>
      <c r="O71" s="28">
        <f>Table1[[#This Row],[تكلفة الوحدة]]*Table1[[#This Row],[وارد ]]</f>
        <v>0</v>
      </c>
      <c r="P71" s="26"/>
    </row>
    <row r="72" spans="1:16">
      <c r="A72" s="1" t="s">
        <v>7</v>
      </c>
      <c r="B72" s="2">
        <f t="shared" si="1"/>
        <v>43896</v>
      </c>
      <c r="N72" s="26"/>
      <c r="O72" s="28">
        <f>Table1[[#This Row],[تكلفة الوحدة]]*Table1[[#This Row],[وارد ]]</f>
        <v>0</v>
      </c>
      <c r="P72" s="26"/>
    </row>
    <row r="73" spans="1:16">
      <c r="A73" s="1" t="s">
        <v>7</v>
      </c>
      <c r="B73" s="2">
        <f t="shared" ref="B73:B138" si="6">B72+1</f>
        <v>43897</v>
      </c>
      <c r="N73" s="26"/>
      <c r="O73" s="28">
        <f>Table1[[#This Row],[تكلفة الوحدة]]*Table1[[#This Row],[وارد ]]</f>
        <v>0</v>
      </c>
      <c r="P73" s="26"/>
    </row>
    <row r="74" spans="1:16">
      <c r="A74" s="1" t="s">
        <v>7</v>
      </c>
      <c r="B74" s="2">
        <f t="shared" si="6"/>
        <v>43898</v>
      </c>
      <c r="N74" s="26"/>
      <c r="O74" s="28">
        <f>Table1[[#This Row],[تكلفة الوحدة]]*Table1[[#This Row],[وارد ]]</f>
        <v>0</v>
      </c>
      <c r="P74" s="26"/>
    </row>
    <row r="75" spans="1:16">
      <c r="A75" s="1" t="s">
        <v>7</v>
      </c>
      <c r="B75" s="2">
        <f t="shared" si="6"/>
        <v>43899</v>
      </c>
      <c r="N75" s="26"/>
      <c r="O75" s="28">
        <f>Table1[[#This Row],[تكلفة الوحدة]]*Table1[[#This Row],[وارد ]]</f>
        <v>0</v>
      </c>
      <c r="P75" s="26"/>
    </row>
    <row r="76" spans="1:16">
      <c r="A76" s="1" t="s">
        <v>7</v>
      </c>
      <c r="B76" s="2">
        <f t="shared" si="6"/>
        <v>43900</v>
      </c>
      <c r="N76" s="26"/>
      <c r="O76" s="28">
        <f>Table1[[#This Row],[تكلفة الوحدة]]*Table1[[#This Row],[وارد ]]</f>
        <v>0</v>
      </c>
      <c r="P76" s="26"/>
    </row>
    <row r="77" spans="1:16">
      <c r="A77" s="1" t="s">
        <v>7</v>
      </c>
      <c r="B77" s="2">
        <f t="shared" si="6"/>
        <v>43901</v>
      </c>
      <c r="N77" s="26"/>
      <c r="O77" s="28">
        <f>Table1[[#This Row],[تكلفة الوحدة]]*Table1[[#This Row],[وارد ]]</f>
        <v>0</v>
      </c>
      <c r="P77" s="26"/>
    </row>
    <row r="78" spans="1:16">
      <c r="A78" s="1" t="s">
        <v>7</v>
      </c>
      <c r="B78" s="2">
        <f t="shared" si="6"/>
        <v>43902</v>
      </c>
      <c r="N78" s="26"/>
      <c r="O78" s="28">
        <f>Table1[[#This Row],[تكلفة الوحدة]]*Table1[[#This Row],[وارد ]]</f>
        <v>0</v>
      </c>
      <c r="P78" s="26"/>
    </row>
    <row r="79" spans="1:16">
      <c r="A79" s="1" t="s">
        <v>7</v>
      </c>
      <c r="B79" s="2">
        <f t="shared" si="6"/>
        <v>43903</v>
      </c>
      <c r="N79" s="26"/>
      <c r="O79" s="28">
        <f>Table1[[#This Row],[تكلفة الوحدة]]*Table1[[#This Row],[وارد ]]</f>
        <v>0</v>
      </c>
      <c r="P79" s="26"/>
    </row>
    <row r="80" spans="1:16">
      <c r="A80" s="1" t="s">
        <v>7</v>
      </c>
      <c r="B80" s="2">
        <f t="shared" si="6"/>
        <v>43904</v>
      </c>
      <c r="N80" s="26"/>
      <c r="O80" s="28">
        <f>Table1[[#This Row],[تكلفة الوحدة]]*Table1[[#This Row],[وارد ]]</f>
        <v>0</v>
      </c>
      <c r="P80" s="26"/>
    </row>
    <row r="81" spans="1:16">
      <c r="A81" s="1" t="s">
        <v>7</v>
      </c>
      <c r="B81" s="2">
        <f t="shared" si="6"/>
        <v>43905</v>
      </c>
      <c r="N81" s="26"/>
      <c r="O81" s="28">
        <f>Table1[[#This Row],[تكلفة الوحدة]]*Table1[[#This Row],[وارد ]]</f>
        <v>0</v>
      </c>
      <c r="P81" s="26"/>
    </row>
    <row r="82" spans="1:16">
      <c r="A82" s="1" t="s">
        <v>7</v>
      </c>
      <c r="B82" s="2">
        <f t="shared" si="6"/>
        <v>43906</v>
      </c>
      <c r="N82" s="26"/>
      <c r="O82" s="28">
        <f>Table1[[#This Row],[تكلفة الوحدة]]*Table1[[#This Row],[وارد ]]</f>
        <v>0</v>
      </c>
      <c r="P82" s="26"/>
    </row>
    <row r="83" spans="1:16">
      <c r="A83" s="1" t="s">
        <v>7</v>
      </c>
      <c r="B83" s="2">
        <f t="shared" si="6"/>
        <v>43907</v>
      </c>
      <c r="N83" s="26"/>
      <c r="O83" s="28">
        <f>Table1[[#This Row],[تكلفة الوحدة]]*Table1[[#This Row],[وارد ]]</f>
        <v>0</v>
      </c>
      <c r="P83" s="26"/>
    </row>
    <row r="84" spans="1:16">
      <c r="A84" s="1" t="s">
        <v>7</v>
      </c>
      <c r="B84" s="2">
        <f t="shared" si="6"/>
        <v>43908</v>
      </c>
      <c r="N84" s="26"/>
      <c r="O84" s="28">
        <f>Table1[[#This Row],[تكلفة الوحدة]]*Table1[[#This Row],[وارد ]]</f>
        <v>0</v>
      </c>
      <c r="P84" s="26"/>
    </row>
    <row r="85" spans="1:16">
      <c r="A85" s="1" t="s">
        <v>7</v>
      </c>
      <c r="B85" s="2">
        <f t="shared" si="6"/>
        <v>43909</v>
      </c>
      <c r="N85" s="26"/>
      <c r="O85" s="28">
        <f>Table1[[#This Row],[تكلفة الوحدة]]*Table1[[#This Row],[وارد ]]</f>
        <v>0</v>
      </c>
      <c r="P85" s="26"/>
    </row>
    <row r="86" spans="1:16">
      <c r="A86" s="1" t="s">
        <v>7</v>
      </c>
      <c r="B86" s="2">
        <f t="shared" si="6"/>
        <v>43910</v>
      </c>
      <c r="N86" s="26"/>
      <c r="O86" s="28">
        <f>Table1[[#This Row],[تكلفة الوحدة]]*Table1[[#This Row],[وارد ]]</f>
        <v>0</v>
      </c>
      <c r="P86" s="26"/>
    </row>
    <row r="87" spans="1:16">
      <c r="A87" s="1" t="s">
        <v>7</v>
      </c>
      <c r="B87" s="2">
        <f t="shared" si="6"/>
        <v>43911</v>
      </c>
      <c r="N87" s="26"/>
      <c r="O87" s="28">
        <f>Table1[[#This Row],[تكلفة الوحدة]]*Table1[[#This Row],[وارد ]]</f>
        <v>0</v>
      </c>
      <c r="P87" s="26"/>
    </row>
    <row r="88" spans="1:16">
      <c r="A88" s="1" t="s">
        <v>7</v>
      </c>
      <c r="B88" s="2">
        <f t="shared" si="6"/>
        <v>43912</v>
      </c>
      <c r="N88" s="26"/>
      <c r="O88" s="28">
        <f>Table1[[#This Row],[تكلفة الوحدة]]*Table1[[#This Row],[وارد ]]</f>
        <v>0</v>
      </c>
      <c r="P88" s="26"/>
    </row>
    <row r="89" spans="1:16">
      <c r="A89" s="1" t="s">
        <v>7</v>
      </c>
      <c r="B89" s="2">
        <f t="shared" si="6"/>
        <v>43913</v>
      </c>
      <c r="N89" s="26"/>
      <c r="O89" s="28">
        <f>Table1[[#This Row],[تكلفة الوحدة]]*Table1[[#This Row],[وارد ]]</f>
        <v>0</v>
      </c>
      <c r="P89" s="26"/>
    </row>
    <row r="90" spans="1:16">
      <c r="A90" s="1" t="s">
        <v>7</v>
      </c>
      <c r="B90" s="2">
        <f t="shared" si="6"/>
        <v>43914</v>
      </c>
      <c r="N90" s="26"/>
      <c r="O90" s="28">
        <f>Table1[[#This Row],[تكلفة الوحدة]]*Table1[[#This Row],[وارد ]]</f>
        <v>0</v>
      </c>
      <c r="P90" s="26"/>
    </row>
    <row r="91" spans="1:16">
      <c r="A91" s="1" t="s">
        <v>7</v>
      </c>
      <c r="B91" s="2">
        <f t="shared" si="6"/>
        <v>43915</v>
      </c>
      <c r="N91" s="26"/>
      <c r="O91" s="28">
        <f>Table1[[#This Row],[تكلفة الوحدة]]*Table1[[#This Row],[وارد ]]</f>
        <v>0</v>
      </c>
      <c r="P91" s="26"/>
    </row>
    <row r="92" spans="1:16">
      <c r="A92" s="1" t="s">
        <v>7</v>
      </c>
      <c r="B92" s="2">
        <f t="shared" si="6"/>
        <v>43916</v>
      </c>
      <c r="N92" s="26"/>
      <c r="O92" s="28">
        <f>Table1[[#This Row],[تكلفة الوحدة]]*Table1[[#This Row],[وارد ]]</f>
        <v>0</v>
      </c>
      <c r="P92" s="26"/>
    </row>
    <row r="93" spans="1:16">
      <c r="A93" s="1" t="s">
        <v>7</v>
      </c>
      <c r="B93" s="2">
        <f t="shared" si="6"/>
        <v>43917</v>
      </c>
      <c r="N93" s="26"/>
      <c r="O93" s="28">
        <f>Table1[[#This Row],[تكلفة الوحدة]]*Table1[[#This Row],[وارد ]]</f>
        <v>0</v>
      </c>
      <c r="P93" s="26"/>
    </row>
    <row r="94" spans="1:16">
      <c r="A94" s="1" t="s">
        <v>7</v>
      </c>
      <c r="B94" s="2">
        <f t="shared" si="6"/>
        <v>43918</v>
      </c>
      <c r="N94" s="26"/>
      <c r="O94" s="28">
        <f>Table1[[#This Row],[تكلفة الوحدة]]*Table1[[#This Row],[وارد ]]</f>
        <v>0</v>
      </c>
      <c r="P94" s="26"/>
    </row>
    <row r="95" spans="1:16">
      <c r="A95" s="1" t="s">
        <v>7</v>
      </c>
      <c r="B95" s="2">
        <f t="shared" si="6"/>
        <v>43919</v>
      </c>
      <c r="N95" s="26"/>
      <c r="O95" s="28">
        <f>Table1[[#This Row],[تكلفة الوحدة]]*Table1[[#This Row],[وارد ]]</f>
        <v>0</v>
      </c>
      <c r="P95" s="26"/>
    </row>
    <row r="96" spans="1:16">
      <c r="A96" s="1" t="s">
        <v>7</v>
      </c>
      <c r="B96" s="2">
        <f t="shared" si="6"/>
        <v>43920</v>
      </c>
      <c r="N96" s="26"/>
      <c r="O96" s="28">
        <f>Table1[[#This Row],[تكلفة الوحدة]]*Table1[[#This Row],[وارد ]]</f>
        <v>0</v>
      </c>
      <c r="P96" s="26"/>
    </row>
    <row r="97" spans="1:16" ht="15.75" thickBot="1">
      <c r="A97" s="1" t="s">
        <v>7</v>
      </c>
      <c r="B97" s="2">
        <f t="shared" si="6"/>
        <v>43921</v>
      </c>
      <c r="N97" s="26"/>
      <c r="O97" s="28">
        <f>Table1[[#This Row],[تكلفة الوحدة]]*Table1[[#This Row],[وارد ]]</f>
        <v>0</v>
      </c>
      <c r="P97" s="26"/>
    </row>
    <row r="98" spans="1:16" ht="15.75" thickBot="1">
      <c r="A98" s="4" t="s">
        <v>20</v>
      </c>
      <c r="B98" s="5" t="s">
        <v>18</v>
      </c>
      <c r="C98" s="6"/>
      <c r="D98" s="6"/>
      <c r="E98" s="6"/>
      <c r="F98" s="7"/>
      <c r="N98" s="26"/>
      <c r="O98" s="28">
        <f>Table1[[#This Row],[تكلفة الوحدة]]*Table1[[#This Row],[وارد ]]</f>
        <v>0</v>
      </c>
      <c r="P98" s="26"/>
    </row>
    <row r="99" spans="1:16">
      <c r="A99" s="1" t="s">
        <v>14</v>
      </c>
      <c r="B99" s="2">
        <f>B97+1</f>
        <v>43922</v>
      </c>
      <c r="N99" s="26"/>
      <c r="O99" s="28">
        <f>Table1[[#This Row],[تكلفة الوحدة]]*Table1[[#This Row],[وارد ]]</f>
        <v>0</v>
      </c>
      <c r="P99" s="26"/>
    </row>
    <row r="100" spans="1:16">
      <c r="A100" s="1" t="s">
        <v>14</v>
      </c>
      <c r="B100" s="2">
        <f t="shared" si="6"/>
        <v>43923</v>
      </c>
      <c r="N100" s="26"/>
      <c r="O100" s="28">
        <f>Table1[[#This Row],[تكلفة الوحدة]]*Table1[[#This Row],[وارد ]]</f>
        <v>0</v>
      </c>
      <c r="P100" s="26"/>
    </row>
    <row r="101" spans="1:16">
      <c r="A101" s="1" t="s">
        <v>14</v>
      </c>
      <c r="B101" s="2">
        <f t="shared" si="6"/>
        <v>43924</v>
      </c>
      <c r="N101" s="26"/>
      <c r="O101" s="28">
        <f>Table1[[#This Row],[تكلفة الوحدة]]*Table1[[#This Row],[وارد ]]</f>
        <v>0</v>
      </c>
      <c r="P101" s="26"/>
    </row>
    <row r="102" spans="1:16">
      <c r="A102" s="1" t="s">
        <v>14</v>
      </c>
      <c r="B102" s="2">
        <f t="shared" si="6"/>
        <v>43925</v>
      </c>
      <c r="N102" s="26"/>
      <c r="O102" s="28">
        <f>Table1[[#This Row],[تكلفة الوحدة]]*Table1[[#This Row],[وارد ]]</f>
        <v>0</v>
      </c>
      <c r="P102" s="26"/>
    </row>
    <row r="103" spans="1:16">
      <c r="A103" s="1" t="s">
        <v>14</v>
      </c>
      <c r="B103" s="2">
        <f t="shared" si="6"/>
        <v>43926</v>
      </c>
      <c r="N103" s="26"/>
      <c r="O103" s="28">
        <f>Table1[[#This Row],[تكلفة الوحدة]]*Table1[[#This Row],[وارد ]]</f>
        <v>0</v>
      </c>
      <c r="P103" s="26"/>
    </row>
    <row r="104" spans="1:16">
      <c r="A104" s="1" t="s">
        <v>14</v>
      </c>
      <c r="B104" s="2">
        <f t="shared" si="6"/>
        <v>43927</v>
      </c>
      <c r="N104" s="26"/>
      <c r="O104" s="28">
        <f>Table1[[#This Row],[تكلفة الوحدة]]*Table1[[#This Row],[وارد ]]</f>
        <v>0</v>
      </c>
      <c r="P104" s="26"/>
    </row>
    <row r="105" spans="1:16">
      <c r="A105" s="1" t="s">
        <v>14</v>
      </c>
      <c r="B105" s="2">
        <f t="shared" si="6"/>
        <v>43928</v>
      </c>
      <c r="N105" s="26"/>
      <c r="O105" s="28">
        <f>Table1[[#This Row],[تكلفة الوحدة]]*Table1[[#This Row],[وارد ]]</f>
        <v>0</v>
      </c>
      <c r="P105" s="26"/>
    </row>
    <row r="106" spans="1:16">
      <c r="A106" s="1" t="s">
        <v>14</v>
      </c>
      <c r="B106" s="2">
        <f t="shared" si="6"/>
        <v>43929</v>
      </c>
      <c r="N106" s="26"/>
      <c r="O106" s="28">
        <f>Table1[[#This Row],[تكلفة الوحدة]]*Table1[[#This Row],[وارد ]]</f>
        <v>0</v>
      </c>
      <c r="P106" s="26"/>
    </row>
    <row r="107" spans="1:16">
      <c r="A107" s="1" t="s">
        <v>14</v>
      </c>
      <c r="B107" s="2">
        <f t="shared" si="6"/>
        <v>43930</v>
      </c>
      <c r="N107" s="26"/>
      <c r="O107" s="28">
        <f>Table1[[#This Row],[تكلفة الوحدة]]*Table1[[#This Row],[وارد ]]</f>
        <v>0</v>
      </c>
      <c r="P107" s="26"/>
    </row>
    <row r="108" spans="1:16">
      <c r="A108" s="1" t="s">
        <v>14</v>
      </c>
      <c r="B108" s="2">
        <f t="shared" si="6"/>
        <v>43931</v>
      </c>
      <c r="N108" s="26"/>
      <c r="O108" s="28">
        <f>Table1[[#This Row],[تكلفة الوحدة]]*Table1[[#This Row],[وارد ]]</f>
        <v>0</v>
      </c>
      <c r="P108" s="26"/>
    </row>
    <row r="109" spans="1:16">
      <c r="A109" s="1" t="s">
        <v>14</v>
      </c>
      <c r="B109" s="2">
        <f t="shared" si="6"/>
        <v>43932</v>
      </c>
      <c r="N109" s="26"/>
      <c r="O109" s="28">
        <f>Table1[[#This Row],[تكلفة الوحدة]]*Table1[[#This Row],[وارد ]]</f>
        <v>0</v>
      </c>
      <c r="P109" s="26"/>
    </row>
    <row r="110" spans="1:16">
      <c r="A110" s="1" t="s">
        <v>14</v>
      </c>
      <c r="B110" s="2">
        <f t="shared" si="6"/>
        <v>43933</v>
      </c>
      <c r="N110" s="26"/>
      <c r="O110" s="28">
        <f>Table1[[#This Row],[تكلفة الوحدة]]*Table1[[#This Row],[وارد ]]</f>
        <v>0</v>
      </c>
      <c r="P110" s="26"/>
    </row>
    <row r="111" spans="1:16">
      <c r="A111" s="1" t="s">
        <v>14</v>
      </c>
      <c r="B111" s="2">
        <f t="shared" si="6"/>
        <v>43934</v>
      </c>
      <c r="N111" s="26"/>
      <c r="O111" s="28">
        <f>Table1[[#This Row],[تكلفة الوحدة]]*Table1[[#This Row],[وارد ]]</f>
        <v>0</v>
      </c>
      <c r="P111" s="26"/>
    </row>
    <row r="112" spans="1:16">
      <c r="A112" s="1" t="s">
        <v>14</v>
      </c>
      <c r="B112" s="2">
        <f t="shared" si="6"/>
        <v>43935</v>
      </c>
      <c r="N112" s="26"/>
      <c r="O112" s="28">
        <f>Table1[[#This Row],[تكلفة الوحدة]]*Table1[[#This Row],[وارد ]]</f>
        <v>0</v>
      </c>
      <c r="P112" s="26"/>
    </row>
    <row r="113" spans="1:16">
      <c r="A113" s="1" t="s">
        <v>14</v>
      </c>
      <c r="B113" s="2">
        <f t="shared" si="6"/>
        <v>43936</v>
      </c>
      <c r="N113" s="26"/>
      <c r="O113" s="28">
        <f>Table1[[#This Row],[تكلفة الوحدة]]*Table1[[#This Row],[وارد ]]</f>
        <v>0</v>
      </c>
      <c r="P113" s="26"/>
    </row>
    <row r="114" spans="1:16">
      <c r="A114" s="1" t="s">
        <v>14</v>
      </c>
      <c r="B114" s="2">
        <f t="shared" si="6"/>
        <v>43937</v>
      </c>
      <c r="N114" s="26"/>
      <c r="O114" s="28">
        <f>Table1[[#This Row],[تكلفة الوحدة]]*Table1[[#This Row],[وارد ]]</f>
        <v>0</v>
      </c>
      <c r="P114" s="26"/>
    </row>
    <row r="115" spans="1:16">
      <c r="A115" s="1" t="s">
        <v>14</v>
      </c>
      <c r="B115" s="2">
        <f t="shared" si="6"/>
        <v>43938</v>
      </c>
      <c r="N115" s="26"/>
      <c r="O115" s="28">
        <f>Table1[[#This Row],[تكلفة الوحدة]]*Table1[[#This Row],[وارد ]]</f>
        <v>0</v>
      </c>
      <c r="P115" s="26"/>
    </row>
    <row r="116" spans="1:16">
      <c r="A116" s="1" t="s">
        <v>14</v>
      </c>
      <c r="B116" s="2">
        <f t="shared" si="6"/>
        <v>43939</v>
      </c>
      <c r="N116" s="26"/>
      <c r="O116" s="28">
        <f>Table1[[#This Row],[تكلفة الوحدة]]*Table1[[#This Row],[وارد ]]</f>
        <v>0</v>
      </c>
      <c r="P116" s="26"/>
    </row>
    <row r="117" spans="1:16">
      <c r="A117" s="1" t="s">
        <v>14</v>
      </c>
      <c r="B117" s="2">
        <f t="shared" si="6"/>
        <v>43940</v>
      </c>
      <c r="N117" s="26"/>
      <c r="O117" s="28">
        <f>Table1[[#This Row],[تكلفة الوحدة]]*Table1[[#This Row],[وارد ]]</f>
        <v>0</v>
      </c>
      <c r="P117" s="26"/>
    </row>
    <row r="118" spans="1:16">
      <c r="A118" s="1" t="s">
        <v>14</v>
      </c>
      <c r="B118" s="2">
        <f t="shared" si="6"/>
        <v>43941</v>
      </c>
      <c r="N118" s="26"/>
      <c r="O118" s="28">
        <f>Table1[[#This Row],[تكلفة الوحدة]]*Table1[[#This Row],[وارد ]]</f>
        <v>0</v>
      </c>
      <c r="P118" s="26"/>
    </row>
    <row r="119" spans="1:16">
      <c r="A119" s="1" t="s">
        <v>14</v>
      </c>
      <c r="B119" s="2">
        <f t="shared" si="6"/>
        <v>43942</v>
      </c>
      <c r="N119" s="26"/>
      <c r="O119" s="28">
        <f>Table1[[#This Row],[تكلفة الوحدة]]*Table1[[#This Row],[وارد ]]</f>
        <v>0</v>
      </c>
      <c r="P119" s="26"/>
    </row>
    <row r="120" spans="1:16">
      <c r="A120" s="1" t="s">
        <v>14</v>
      </c>
      <c r="B120" s="2">
        <f t="shared" si="6"/>
        <v>43943</v>
      </c>
      <c r="N120" s="26"/>
      <c r="O120" s="28">
        <f>Table1[[#This Row],[تكلفة الوحدة]]*Table1[[#This Row],[وارد ]]</f>
        <v>0</v>
      </c>
      <c r="P120" s="26"/>
    </row>
    <row r="121" spans="1:16">
      <c r="A121" s="1" t="s">
        <v>14</v>
      </c>
      <c r="B121" s="2">
        <f t="shared" si="6"/>
        <v>43944</v>
      </c>
      <c r="N121" s="26"/>
      <c r="O121" s="28">
        <f>Table1[[#This Row],[تكلفة الوحدة]]*Table1[[#This Row],[وارد ]]</f>
        <v>0</v>
      </c>
      <c r="P121" s="26"/>
    </row>
    <row r="122" spans="1:16">
      <c r="A122" s="1" t="s">
        <v>14</v>
      </c>
      <c r="B122" s="2">
        <f t="shared" si="6"/>
        <v>43945</v>
      </c>
      <c r="N122" s="26"/>
      <c r="O122" s="28">
        <f>Table1[[#This Row],[تكلفة الوحدة]]*Table1[[#This Row],[وارد ]]</f>
        <v>0</v>
      </c>
      <c r="P122" s="26"/>
    </row>
    <row r="123" spans="1:16">
      <c r="A123" s="1" t="s">
        <v>14</v>
      </c>
      <c r="B123" s="2">
        <f t="shared" si="6"/>
        <v>43946</v>
      </c>
      <c r="N123" s="26"/>
      <c r="O123" s="28">
        <f>Table1[[#This Row],[تكلفة الوحدة]]*Table1[[#This Row],[وارد ]]</f>
        <v>0</v>
      </c>
      <c r="P123" s="26"/>
    </row>
    <row r="124" spans="1:16">
      <c r="A124" s="1" t="s">
        <v>14</v>
      </c>
      <c r="B124" s="2">
        <f t="shared" si="6"/>
        <v>43947</v>
      </c>
      <c r="N124" s="26"/>
      <c r="O124" s="28">
        <f>Table1[[#This Row],[تكلفة الوحدة]]*Table1[[#This Row],[وارد ]]</f>
        <v>0</v>
      </c>
      <c r="P124" s="26"/>
    </row>
    <row r="125" spans="1:16">
      <c r="A125" s="1" t="s">
        <v>14</v>
      </c>
      <c r="B125" s="2">
        <f t="shared" si="6"/>
        <v>43948</v>
      </c>
      <c r="N125" s="26"/>
      <c r="O125" s="28">
        <f>Table1[[#This Row],[تكلفة الوحدة]]*Table1[[#This Row],[وارد ]]</f>
        <v>0</v>
      </c>
      <c r="P125" s="26"/>
    </row>
    <row r="126" spans="1:16">
      <c r="A126" s="1" t="s">
        <v>14</v>
      </c>
      <c r="B126" s="2">
        <f t="shared" si="6"/>
        <v>43949</v>
      </c>
      <c r="N126" s="26"/>
      <c r="O126" s="28">
        <f>Table1[[#This Row],[تكلفة الوحدة]]*Table1[[#This Row],[وارد ]]</f>
        <v>0</v>
      </c>
      <c r="P126" s="26"/>
    </row>
    <row r="127" spans="1:16">
      <c r="A127" s="1" t="s">
        <v>14</v>
      </c>
      <c r="B127" s="2">
        <f t="shared" si="6"/>
        <v>43950</v>
      </c>
      <c r="N127" s="26"/>
      <c r="O127" s="28">
        <f>Table1[[#This Row],[تكلفة الوحدة]]*Table1[[#This Row],[وارد ]]</f>
        <v>0</v>
      </c>
      <c r="P127" s="26"/>
    </row>
    <row r="128" spans="1:16" ht="15.75" thickBot="1">
      <c r="A128" s="1" t="s">
        <v>14</v>
      </c>
      <c r="B128" s="2">
        <f t="shared" si="6"/>
        <v>43951</v>
      </c>
      <c r="N128" s="26"/>
      <c r="O128" s="28">
        <f>Table1[[#This Row],[تكلفة الوحدة]]*Table1[[#This Row],[وارد ]]</f>
        <v>0</v>
      </c>
      <c r="P128" s="26"/>
    </row>
    <row r="129" spans="1:16" ht="15.75" thickBot="1">
      <c r="A129" s="4" t="s">
        <v>21</v>
      </c>
      <c r="B129" s="5" t="s">
        <v>18</v>
      </c>
      <c r="C129" s="6"/>
      <c r="D129" s="6"/>
      <c r="E129" s="6"/>
      <c r="F129" s="7"/>
      <c r="N129" s="26"/>
      <c r="O129" s="28">
        <f>Table1[[#This Row],[تكلفة الوحدة]]*Table1[[#This Row],[وارد ]]</f>
        <v>0</v>
      </c>
      <c r="P129" s="26"/>
    </row>
    <row r="130" spans="1:16">
      <c r="A130" s="1" t="s">
        <v>8</v>
      </c>
      <c r="B130" s="2">
        <f>B128+1</f>
        <v>43952</v>
      </c>
      <c r="N130" s="26"/>
      <c r="O130" s="28">
        <f>Table1[[#This Row],[تكلفة الوحدة]]*Table1[[#This Row],[وارد ]]</f>
        <v>0</v>
      </c>
      <c r="P130" s="26"/>
    </row>
    <row r="131" spans="1:16">
      <c r="A131" s="1" t="s">
        <v>8</v>
      </c>
      <c r="B131" s="2">
        <f t="shared" si="6"/>
        <v>43953</v>
      </c>
      <c r="N131" s="26"/>
      <c r="O131" s="28">
        <f>Table1[[#This Row],[تكلفة الوحدة]]*Table1[[#This Row],[وارد ]]</f>
        <v>0</v>
      </c>
      <c r="P131" s="26"/>
    </row>
    <row r="132" spans="1:16">
      <c r="A132" s="1" t="s">
        <v>8</v>
      </c>
      <c r="B132" s="2">
        <f t="shared" si="6"/>
        <v>43954</v>
      </c>
      <c r="N132" s="26"/>
      <c r="O132" s="28">
        <f>Table1[[#This Row],[تكلفة الوحدة]]*Table1[[#This Row],[وارد ]]</f>
        <v>0</v>
      </c>
      <c r="P132" s="26"/>
    </row>
    <row r="133" spans="1:16">
      <c r="A133" s="1" t="s">
        <v>8</v>
      </c>
      <c r="B133" s="2">
        <f t="shared" si="6"/>
        <v>43955</v>
      </c>
      <c r="N133" s="26"/>
      <c r="O133" s="28">
        <f>Table1[[#This Row],[تكلفة الوحدة]]*Table1[[#This Row],[وارد ]]</f>
        <v>0</v>
      </c>
      <c r="P133" s="26"/>
    </row>
    <row r="134" spans="1:16">
      <c r="A134" s="1" t="s">
        <v>8</v>
      </c>
      <c r="B134" s="2">
        <f t="shared" si="6"/>
        <v>43956</v>
      </c>
      <c r="N134" s="26"/>
      <c r="O134" s="28">
        <f>Table1[[#This Row],[تكلفة الوحدة]]*Table1[[#This Row],[وارد ]]</f>
        <v>0</v>
      </c>
      <c r="P134" s="26"/>
    </row>
    <row r="135" spans="1:16">
      <c r="A135" s="1" t="s">
        <v>8</v>
      </c>
      <c r="B135" s="2">
        <f t="shared" si="6"/>
        <v>43957</v>
      </c>
      <c r="N135" s="26"/>
      <c r="O135" s="28">
        <f>Table1[[#This Row],[تكلفة الوحدة]]*Table1[[#This Row],[وارد ]]</f>
        <v>0</v>
      </c>
      <c r="P135" s="26"/>
    </row>
    <row r="136" spans="1:16">
      <c r="A136" s="1" t="s">
        <v>8</v>
      </c>
      <c r="B136" s="2">
        <f t="shared" si="6"/>
        <v>43958</v>
      </c>
      <c r="N136" s="26"/>
      <c r="O136" s="28">
        <f>Table1[[#This Row],[تكلفة الوحدة]]*Table1[[#This Row],[وارد ]]</f>
        <v>0</v>
      </c>
      <c r="P136" s="26"/>
    </row>
    <row r="137" spans="1:16">
      <c r="A137" s="1" t="s">
        <v>8</v>
      </c>
      <c r="B137" s="2">
        <f t="shared" si="6"/>
        <v>43959</v>
      </c>
      <c r="N137" s="26"/>
      <c r="O137" s="28">
        <f>Table1[[#This Row],[تكلفة الوحدة]]*Table1[[#This Row],[وارد ]]</f>
        <v>0</v>
      </c>
      <c r="P137" s="26"/>
    </row>
    <row r="138" spans="1:16">
      <c r="A138" s="1" t="s">
        <v>8</v>
      </c>
      <c r="B138" s="2">
        <f t="shared" si="6"/>
        <v>43960</v>
      </c>
      <c r="N138" s="26"/>
      <c r="O138" s="28">
        <f>Table1[[#This Row],[تكلفة الوحدة]]*Table1[[#This Row],[وارد ]]</f>
        <v>0</v>
      </c>
      <c r="P138" s="26"/>
    </row>
    <row r="139" spans="1:16">
      <c r="A139" s="1" t="s">
        <v>8</v>
      </c>
      <c r="B139" s="2">
        <f t="shared" ref="B139:B160" si="7">B138+1</f>
        <v>43961</v>
      </c>
      <c r="N139" s="26"/>
      <c r="O139" s="28">
        <f>Table1[[#This Row],[تكلفة الوحدة]]*Table1[[#This Row],[وارد ]]</f>
        <v>0</v>
      </c>
      <c r="P139" s="26"/>
    </row>
    <row r="140" spans="1:16">
      <c r="A140" s="1" t="s">
        <v>8</v>
      </c>
      <c r="B140" s="2">
        <f t="shared" si="7"/>
        <v>43962</v>
      </c>
      <c r="N140" s="26"/>
      <c r="O140" s="28">
        <f>Table1[[#This Row],[تكلفة الوحدة]]*Table1[[#This Row],[وارد ]]</f>
        <v>0</v>
      </c>
      <c r="P140" s="26"/>
    </row>
    <row r="141" spans="1:16">
      <c r="A141" s="1" t="s">
        <v>8</v>
      </c>
      <c r="B141" s="2">
        <f t="shared" si="7"/>
        <v>43963</v>
      </c>
      <c r="N141" s="26"/>
      <c r="O141" s="28">
        <f>Table1[[#This Row],[تكلفة الوحدة]]*Table1[[#This Row],[وارد ]]</f>
        <v>0</v>
      </c>
      <c r="P141" s="26"/>
    </row>
    <row r="142" spans="1:16">
      <c r="A142" s="1" t="s">
        <v>8</v>
      </c>
      <c r="B142" s="2">
        <f t="shared" si="7"/>
        <v>43964</v>
      </c>
      <c r="N142" s="26"/>
      <c r="O142" s="28">
        <f>Table1[[#This Row],[تكلفة الوحدة]]*Table1[[#This Row],[وارد ]]</f>
        <v>0</v>
      </c>
      <c r="P142" s="26"/>
    </row>
    <row r="143" spans="1:16">
      <c r="A143" s="1" t="s">
        <v>8</v>
      </c>
      <c r="B143" s="2">
        <f t="shared" si="7"/>
        <v>43965</v>
      </c>
      <c r="N143" s="26"/>
      <c r="O143" s="28">
        <f>Table1[[#This Row],[تكلفة الوحدة]]*Table1[[#This Row],[وارد ]]</f>
        <v>0</v>
      </c>
      <c r="P143" s="26"/>
    </row>
    <row r="144" spans="1:16">
      <c r="A144" s="1" t="s">
        <v>8</v>
      </c>
      <c r="B144" s="2">
        <f t="shared" si="7"/>
        <v>43966</v>
      </c>
      <c r="N144" s="26"/>
      <c r="O144" s="28">
        <f>Table1[[#This Row],[تكلفة الوحدة]]*Table1[[#This Row],[وارد ]]</f>
        <v>0</v>
      </c>
      <c r="P144" s="26"/>
    </row>
    <row r="145" spans="1:16">
      <c r="A145" s="1" t="s">
        <v>8</v>
      </c>
      <c r="B145" s="2">
        <f t="shared" si="7"/>
        <v>43967</v>
      </c>
      <c r="N145" s="26"/>
      <c r="O145" s="28">
        <f>Table1[[#This Row],[تكلفة الوحدة]]*Table1[[#This Row],[وارد ]]</f>
        <v>0</v>
      </c>
      <c r="P145" s="26"/>
    </row>
    <row r="146" spans="1:16">
      <c r="A146" s="1" t="s">
        <v>8</v>
      </c>
      <c r="B146" s="2">
        <f t="shared" si="7"/>
        <v>43968</v>
      </c>
      <c r="N146" s="26"/>
      <c r="O146" s="28">
        <f>Table1[[#This Row],[تكلفة الوحدة]]*Table1[[#This Row],[وارد ]]</f>
        <v>0</v>
      </c>
      <c r="P146" s="26"/>
    </row>
    <row r="147" spans="1:16">
      <c r="A147" s="1" t="s">
        <v>8</v>
      </c>
      <c r="B147" s="2">
        <f t="shared" si="7"/>
        <v>43969</v>
      </c>
      <c r="N147" s="26"/>
      <c r="O147" s="28">
        <f>Table1[[#This Row],[تكلفة الوحدة]]*Table1[[#This Row],[وارد ]]</f>
        <v>0</v>
      </c>
      <c r="P147" s="26"/>
    </row>
    <row r="148" spans="1:16">
      <c r="A148" s="1" t="s">
        <v>8</v>
      </c>
      <c r="B148" s="2">
        <f t="shared" si="7"/>
        <v>43970</v>
      </c>
      <c r="N148" s="26"/>
      <c r="O148" s="28">
        <f>Table1[[#This Row],[تكلفة الوحدة]]*Table1[[#This Row],[وارد ]]</f>
        <v>0</v>
      </c>
      <c r="P148" s="26"/>
    </row>
    <row r="149" spans="1:16">
      <c r="A149" s="1" t="s">
        <v>8</v>
      </c>
      <c r="B149" s="2">
        <f t="shared" si="7"/>
        <v>43971</v>
      </c>
      <c r="N149" s="26"/>
      <c r="O149" s="28">
        <f>Table1[[#This Row],[تكلفة الوحدة]]*Table1[[#This Row],[وارد ]]</f>
        <v>0</v>
      </c>
      <c r="P149" s="26"/>
    </row>
    <row r="150" spans="1:16">
      <c r="A150" s="1" t="s">
        <v>8</v>
      </c>
      <c r="B150" s="2">
        <f t="shared" si="7"/>
        <v>43972</v>
      </c>
      <c r="N150" s="26"/>
      <c r="O150" s="28">
        <f>Table1[[#This Row],[تكلفة الوحدة]]*Table1[[#This Row],[وارد ]]</f>
        <v>0</v>
      </c>
      <c r="P150" s="26"/>
    </row>
    <row r="151" spans="1:16">
      <c r="A151" s="1" t="s">
        <v>8</v>
      </c>
      <c r="B151" s="2">
        <f t="shared" si="7"/>
        <v>43973</v>
      </c>
      <c r="N151" s="26"/>
      <c r="O151" s="28">
        <f>Table1[[#This Row],[تكلفة الوحدة]]*Table1[[#This Row],[وارد ]]</f>
        <v>0</v>
      </c>
      <c r="P151" s="26"/>
    </row>
    <row r="152" spans="1:16">
      <c r="A152" s="1" t="s">
        <v>8</v>
      </c>
      <c r="B152" s="2">
        <f t="shared" si="7"/>
        <v>43974</v>
      </c>
      <c r="N152" s="26"/>
      <c r="O152" s="28">
        <f>Table1[[#This Row],[تكلفة الوحدة]]*Table1[[#This Row],[وارد ]]</f>
        <v>0</v>
      </c>
      <c r="P152" s="26"/>
    </row>
    <row r="153" spans="1:16">
      <c r="A153" s="1" t="s">
        <v>8</v>
      </c>
      <c r="B153" s="2">
        <f t="shared" si="7"/>
        <v>43975</v>
      </c>
      <c r="N153" s="26"/>
      <c r="O153" s="28">
        <f>Table1[[#This Row],[تكلفة الوحدة]]*Table1[[#This Row],[وارد ]]</f>
        <v>0</v>
      </c>
      <c r="P153" s="26"/>
    </row>
    <row r="154" spans="1:16">
      <c r="A154" s="1" t="s">
        <v>8</v>
      </c>
      <c r="B154" s="2">
        <f t="shared" si="7"/>
        <v>43976</v>
      </c>
      <c r="N154" s="26"/>
      <c r="O154" s="28">
        <f>Table1[[#This Row],[تكلفة الوحدة]]*Table1[[#This Row],[وارد ]]</f>
        <v>0</v>
      </c>
      <c r="P154" s="26"/>
    </row>
    <row r="155" spans="1:16">
      <c r="A155" s="1" t="s">
        <v>8</v>
      </c>
      <c r="B155" s="2">
        <f t="shared" si="7"/>
        <v>43977</v>
      </c>
      <c r="N155" s="26"/>
      <c r="O155" s="28">
        <f>Table1[[#This Row],[تكلفة الوحدة]]*Table1[[#This Row],[وارد ]]</f>
        <v>0</v>
      </c>
      <c r="P155" s="26"/>
    </row>
    <row r="156" spans="1:16">
      <c r="A156" s="1" t="s">
        <v>8</v>
      </c>
      <c r="B156" s="2">
        <f t="shared" si="7"/>
        <v>43978</v>
      </c>
      <c r="N156" s="26"/>
      <c r="O156" s="28">
        <f>Table1[[#This Row],[تكلفة الوحدة]]*Table1[[#This Row],[وارد ]]</f>
        <v>0</v>
      </c>
      <c r="P156" s="26"/>
    </row>
    <row r="157" spans="1:16">
      <c r="A157" s="1" t="s">
        <v>8</v>
      </c>
      <c r="B157" s="2">
        <f t="shared" si="7"/>
        <v>43979</v>
      </c>
      <c r="N157" s="26"/>
      <c r="O157" s="28">
        <f>Table1[[#This Row],[تكلفة الوحدة]]*Table1[[#This Row],[وارد ]]</f>
        <v>0</v>
      </c>
      <c r="P157" s="26"/>
    </row>
    <row r="158" spans="1:16">
      <c r="A158" s="1" t="s">
        <v>8</v>
      </c>
      <c r="B158" s="2">
        <f t="shared" si="7"/>
        <v>43980</v>
      </c>
      <c r="N158" s="26"/>
      <c r="O158" s="28">
        <f>Table1[[#This Row],[تكلفة الوحدة]]*Table1[[#This Row],[وارد ]]</f>
        <v>0</v>
      </c>
      <c r="P158" s="26"/>
    </row>
    <row r="159" spans="1:16">
      <c r="A159" s="1" t="s">
        <v>8</v>
      </c>
      <c r="B159" s="2">
        <f t="shared" si="7"/>
        <v>43981</v>
      </c>
      <c r="N159" s="26"/>
      <c r="O159" s="28">
        <f>Table1[[#This Row],[تكلفة الوحدة]]*Table1[[#This Row],[وارد ]]</f>
        <v>0</v>
      </c>
      <c r="P159" s="26"/>
    </row>
    <row r="160" spans="1:16" ht="15.75" thickBot="1">
      <c r="A160" s="1" t="s">
        <v>8</v>
      </c>
      <c r="B160" s="2">
        <f t="shared" si="7"/>
        <v>43982</v>
      </c>
      <c r="N160" s="26"/>
      <c r="O160" s="28">
        <f>Table1[[#This Row],[تكلفة الوحدة]]*Table1[[#This Row],[وارد ]]</f>
        <v>0</v>
      </c>
      <c r="P160" s="26"/>
    </row>
    <row r="161" spans="1:16" ht="15.75" thickBot="1">
      <c r="A161" s="4" t="s">
        <v>22</v>
      </c>
      <c r="B161" s="5" t="s">
        <v>18</v>
      </c>
      <c r="C161" s="6"/>
      <c r="D161" s="6"/>
      <c r="E161" s="6"/>
      <c r="F161" s="7"/>
      <c r="N161" s="26"/>
      <c r="O161" s="28">
        <f>Table1[[#This Row],[تكلفة الوحدة]]*Table1[[#This Row],[وارد ]]</f>
        <v>0</v>
      </c>
      <c r="P161" s="26"/>
    </row>
    <row r="162" spans="1:16">
      <c r="A162" s="1" t="s">
        <v>9</v>
      </c>
      <c r="B162" s="2">
        <f>B160+1</f>
        <v>43983</v>
      </c>
      <c r="N162" s="26"/>
      <c r="O162" s="28">
        <f>Table1[[#This Row],[تكلفة الوحدة]]*Table1[[#This Row],[وارد ]]</f>
        <v>0</v>
      </c>
      <c r="P162" s="26"/>
    </row>
    <row r="163" spans="1:16">
      <c r="A163" s="1" t="s">
        <v>9</v>
      </c>
      <c r="B163" s="2">
        <f>B162+1</f>
        <v>43984</v>
      </c>
      <c r="N163" s="26"/>
      <c r="O163" s="28">
        <f>Table1[[#This Row],[تكلفة الوحدة]]*Table1[[#This Row],[وارد ]]</f>
        <v>0</v>
      </c>
      <c r="P163" s="26"/>
    </row>
    <row r="164" spans="1:16">
      <c r="A164" s="1" t="s">
        <v>9</v>
      </c>
      <c r="B164" s="2">
        <f t="shared" ref="B164:B229" si="8">B163+1</f>
        <v>43985</v>
      </c>
      <c r="N164" s="26"/>
      <c r="O164" s="28">
        <f>Table1[[#This Row],[تكلفة الوحدة]]*Table1[[#This Row],[وارد ]]</f>
        <v>0</v>
      </c>
      <c r="P164" s="26"/>
    </row>
    <row r="165" spans="1:16">
      <c r="A165" s="1" t="s">
        <v>9</v>
      </c>
      <c r="B165" s="2">
        <f t="shared" si="8"/>
        <v>43986</v>
      </c>
      <c r="N165" s="26"/>
      <c r="O165" s="28">
        <f>Table1[[#This Row],[تكلفة الوحدة]]*Table1[[#This Row],[وارد ]]</f>
        <v>0</v>
      </c>
      <c r="P165" s="26"/>
    </row>
    <row r="166" spans="1:16">
      <c r="A166" s="1" t="s">
        <v>9</v>
      </c>
      <c r="B166" s="2">
        <f t="shared" si="8"/>
        <v>43987</v>
      </c>
      <c r="N166" s="26"/>
      <c r="O166" s="28">
        <f>Table1[[#This Row],[تكلفة الوحدة]]*Table1[[#This Row],[وارد ]]</f>
        <v>0</v>
      </c>
      <c r="P166" s="26"/>
    </row>
    <row r="167" spans="1:16">
      <c r="A167" s="1" t="s">
        <v>9</v>
      </c>
      <c r="B167" s="2">
        <f t="shared" si="8"/>
        <v>43988</v>
      </c>
      <c r="N167" s="26"/>
      <c r="O167" s="28">
        <f>Table1[[#This Row],[تكلفة الوحدة]]*Table1[[#This Row],[وارد ]]</f>
        <v>0</v>
      </c>
      <c r="P167" s="26"/>
    </row>
    <row r="168" spans="1:16">
      <c r="A168" s="1" t="s">
        <v>9</v>
      </c>
      <c r="B168" s="2">
        <f t="shared" si="8"/>
        <v>43989</v>
      </c>
      <c r="N168" s="26"/>
      <c r="O168" s="28">
        <f>Table1[[#This Row],[تكلفة الوحدة]]*Table1[[#This Row],[وارد ]]</f>
        <v>0</v>
      </c>
      <c r="P168" s="26"/>
    </row>
    <row r="169" spans="1:16">
      <c r="A169" s="1" t="s">
        <v>9</v>
      </c>
      <c r="B169" s="2">
        <f t="shared" si="8"/>
        <v>43990</v>
      </c>
      <c r="N169" s="26"/>
      <c r="O169" s="28">
        <f>Table1[[#This Row],[تكلفة الوحدة]]*Table1[[#This Row],[وارد ]]</f>
        <v>0</v>
      </c>
      <c r="P169" s="26"/>
    </row>
    <row r="170" spans="1:16">
      <c r="A170" s="1" t="s">
        <v>9</v>
      </c>
      <c r="B170" s="2">
        <f t="shared" si="8"/>
        <v>43991</v>
      </c>
      <c r="N170" s="26"/>
      <c r="O170" s="28">
        <f>Table1[[#This Row],[تكلفة الوحدة]]*Table1[[#This Row],[وارد ]]</f>
        <v>0</v>
      </c>
      <c r="P170" s="26"/>
    </row>
    <row r="171" spans="1:16">
      <c r="A171" s="1" t="s">
        <v>9</v>
      </c>
      <c r="B171" s="2">
        <f t="shared" si="8"/>
        <v>43992</v>
      </c>
      <c r="N171" s="26"/>
      <c r="O171" s="28">
        <f>Table1[[#This Row],[تكلفة الوحدة]]*Table1[[#This Row],[وارد ]]</f>
        <v>0</v>
      </c>
      <c r="P171" s="26"/>
    </row>
    <row r="172" spans="1:16">
      <c r="A172" s="1" t="s">
        <v>9</v>
      </c>
      <c r="B172" s="2">
        <f t="shared" si="8"/>
        <v>43993</v>
      </c>
      <c r="N172" s="26"/>
      <c r="O172" s="28">
        <f>Table1[[#This Row],[تكلفة الوحدة]]*Table1[[#This Row],[وارد ]]</f>
        <v>0</v>
      </c>
      <c r="P172" s="26"/>
    </row>
    <row r="173" spans="1:16">
      <c r="A173" s="1" t="s">
        <v>9</v>
      </c>
      <c r="B173" s="2">
        <f t="shared" si="8"/>
        <v>43994</v>
      </c>
      <c r="N173" s="26"/>
      <c r="O173" s="28">
        <f>Table1[[#This Row],[تكلفة الوحدة]]*Table1[[#This Row],[وارد ]]</f>
        <v>0</v>
      </c>
      <c r="P173" s="26"/>
    </row>
    <row r="174" spans="1:16">
      <c r="A174" s="1" t="s">
        <v>9</v>
      </c>
      <c r="B174" s="2">
        <f t="shared" si="8"/>
        <v>43995</v>
      </c>
      <c r="N174" s="26"/>
      <c r="O174" s="28">
        <f>Table1[[#This Row],[تكلفة الوحدة]]*Table1[[#This Row],[وارد ]]</f>
        <v>0</v>
      </c>
      <c r="P174" s="26"/>
    </row>
    <row r="175" spans="1:16">
      <c r="A175" s="1" t="s">
        <v>9</v>
      </c>
      <c r="B175" s="2">
        <f t="shared" si="8"/>
        <v>43996</v>
      </c>
      <c r="N175" s="26"/>
      <c r="O175" s="28">
        <f>Table1[[#This Row],[تكلفة الوحدة]]*Table1[[#This Row],[وارد ]]</f>
        <v>0</v>
      </c>
      <c r="P175" s="26"/>
    </row>
    <row r="176" spans="1:16">
      <c r="A176" s="1" t="s">
        <v>9</v>
      </c>
      <c r="B176" s="2">
        <f t="shared" si="8"/>
        <v>43997</v>
      </c>
      <c r="N176" s="26"/>
      <c r="O176" s="28">
        <f>Table1[[#This Row],[تكلفة الوحدة]]*Table1[[#This Row],[وارد ]]</f>
        <v>0</v>
      </c>
      <c r="P176" s="26"/>
    </row>
    <row r="177" spans="1:16">
      <c r="A177" s="1" t="s">
        <v>9</v>
      </c>
      <c r="B177" s="2">
        <f t="shared" si="8"/>
        <v>43998</v>
      </c>
      <c r="N177" s="26"/>
      <c r="O177" s="28">
        <f>Table1[[#This Row],[تكلفة الوحدة]]*Table1[[#This Row],[وارد ]]</f>
        <v>0</v>
      </c>
      <c r="P177" s="26"/>
    </row>
    <row r="178" spans="1:16">
      <c r="A178" s="1" t="s">
        <v>9</v>
      </c>
      <c r="B178" s="2">
        <f t="shared" si="8"/>
        <v>43999</v>
      </c>
      <c r="N178" s="26"/>
      <c r="O178" s="28">
        <f>Table1[[#This Row],[تكلفة الوحدة]]*Table1[[#This Row],[وارد ]]</f>
        <v>0</v>
      </c>
      <c r="P178" s="26"/>
    </row>
    <row r="179" spans="1:16">
      <c r="A179" s="1" t="s">
        <v>9</v>
      </c>
      <c r="B179" s="2">
        <f t="shared" si="8"/>
        <v>44000</v>
      </c>
      <c r="N179" s="26"/>
      <c r="O179" s="28">
        <f>Table1[[#This Row],[تكلفة الوحدة]]*Table1[[#This Row],[وارد ]]</f>
        <v>0</v>
      </c>
      <c r="P179" s="26"/>
    </row>
    <row r="180" spans="1:16">
      <c r="A180" s="1" t="s">
        <v>9</v>
      </c>
      <c r="B180" s="2">
        <f t="shared" si="8"/>
        <v>44001</v>
      </c>
      <c r="N180" s="26"/>
      <c r="O180" s="28">
        <f>Table1[[#This Row],[تكلفة الوحدة]]*Table1[[#This Row],[وارد ]]</f>
        <v>0</v>
      </c>
      <c r="P180" s="26"/>
    </row>
    <row r="181" spans="1:16">
      <c r="A181" s="1" t="s">
        <v>9</v>
      </c>
      <c r="B181" s="2">
        <f t="shared" si="8"/>
        <v>44002</v>
      </c>
      <c r="N181" s="26"/>
      <c r="O181" s="28">
        <f>Table1[[#This Row],[تكلفة الوحدة]]*Table1[[#This Row],[وارد ]]</f>
        <v>0</v>
      </c>
      <c r="P181" s="26"/>
    </row>
    <row r="182" spans="1:16">
      <c r="A182" s="1" t="s">
        <v>9</v>
      </c>
      <c r="B182" s="2">
        <f t="shared" si="8"/>
        <v>44003</v>
      </c>
      <c r="N182" s="26"/>
      <c r="O182" s="28">
        <f>Table1[[#This Row],[تكلفة الوحدة]]*Table1[[#This Row],[وارد ]]</f>
        <v>0</v>
      </c>
      <c r="P182" s="26"/>
    </row>
    <row r="183" spans="1:16">
      <c r="A183" s="1" t="s">
        <v>9</v>
      </c>
      <c r="B183" s="2">
        <f t="shared" si="8"/>
        <v>44004</v>
      </c>
      <c r="N183" s="26"/>
      <c r="O183" s="28">
        <f>Table1[[#This Row],[تكلفة الوحدة]]*Table1[[#This Row],[وارد ]]</f>
        <v>0</v>
      </c>
      <c r="P183" s="26"/>
    </row>
    <row r="184" spans="1:16">
      <c r="A184" s="1" t="s">
        <v>9</v>
      </c>
      <c r="B184" s="2">
        <f t="shared" si="8"/>
        <v>44005</v>
      </c>
      <c r="N184" s="26"/>
      <c r="O184" s="28">
        <f>Table1[[#This Row],[تكلفة الوحدة]]*Table1[[#This Row],[وارد ]]</f>
        <v>0</v>
      </c>
      <c r="P184" s="26"/>
    </row>
    <row r="185" spans="1:16">
      <c r="A185" s="1" t="s">
        <v>9</v>
      </c>
      <c r="B185" s="2">
        <f t="shared" si="8"/>
        <v>44006</v>
      </c>
      <c r="N185" s="26"/>
      <c r="O185" s="28">
        <f>Table1[[#This Row],[تكلفة الوحدة]]*Table1[[#This Row],[وارد ]]</f>
        <v>0</v>
      </c>
      <c r="P185" s="26"/>
    </row>
    <row r="186" spans="1:16">
      <c r="A186" s="1" t="s">
        <v>9</v>
      </c>
      <c r="B186" s="2">
        <f t="shared" si="8"/>
        <v>44007</v>
      </c>
      <c r="N186" s="26"/>
      <c r="O186" s="28">
        <f>Table1[[#This Row],[تكلفة الوحدة]]*Table1[[#This Row],[وارد ]]</f>
        <v>0</v>
      </c>
      <c r="P186" s="26"/>
    </row>
    <row r="187" spans="1:16">
      <c r="A187" s="1" t="s">
        <v>9</v>
      </c>
      <c r="B187" s="2">
        <f t="shared" si="8"/>
        <v>44008</v>
      </c>
      <c r="N187" s="26"/>
      <c r="O187" s="28">
        <f>Table1[[#This Row],[تكلفة الوحدة]]*Table1[[#This Row],[وارد ]]</f>
        <v>0</v>
      </c>
      <c r="P187" s="26"/>
    </row>
    <row r="188" spans="1:16">
      <c r="A188" s="1" t="s">
        <v>9</v>
      </c>
      <c r="B188" s="2">
        <f t="shared" si="8"/>
        <v>44009</v>
      </c>
      <c r="N188" s="26"/>
      <c r="O188" s="28">
        <f>Table1[[#This Row],[تكلفة الوحدة]]*Table1[[#This Row],[وارد ]]</f>
        <v>0</v>
      </c>
      <c r="P188" s="26"/>
    </row>
    <row r="189" spans="1:16">
      <c r="A189" s="1" t="s">
        <v>9</v>
      </c>
      <c r="B189" s="2">
        <f t="shared" si="8"/>
        <v>44010</v>
      </c>
      <c r="N189" s="26"/>
      <c r="O189" s="28">
        <f>Table1[[#This Row],[تكلفة الوحدة]]*Table1[[#This Row],[وارد ]]</f>
        <v>0</v>
      </c>
      <c r="P189" s="26"/>
    </row>
    <row r="190" spans="1:16">
      <c r="A190" s="1" t="s">
        <v>9</v>
      </c>
      <c r="B190" s="2">
        <f t="shared" si="8"/>
        <v>44011</v>
      </c>
      <c r="N190" s="26"/>
      <c r="O190" s="28">
        <f>Table1[[#This Row],[تكلفة الوحدة]]*Table1[[#This Row],[وارد ]]</f>
        <v>0</v>
      </c>
      <c r="P190" s="26"/>
    </row>
    <row r="191" spans="1:16" ht="15.75" thickBot="1">
      <c r="A191" s="1" t="s">
        <v>9</v>
      </c>
      <c r="B191" s="2">
        <f t="shared" si="8"/>
        <v>44012</v>
      </c>
      <c r="N191" s="26"/>
      <c r="O191" s="28">
        <f>Table1[[#This Row],[تكلفة الوحدة]]*Table1[[#This Row],[وارد ]]</f>
        <v>0</v>
      </c>
      <c r="P191" s="26"/>
    </row>
    <row r="192" spans="1:16" ht="15.75" thickBot="1">
      <c r="A192" s="4" t="s">
        <v>23</v>
      </c>
      <c r="B192" s="5" t="s">
        <v>18</v>
      </c>
      <c r="C192" s="6"/>
      <c r="D192" s="6"/>
      <c r="E192" s="6"/>
      <c r="F192" s="7"/>
      <c r="N192" s="26"/>
      <c r="O192" s="28">
        <f>Table1[[#This Row],[تكلفة الوحدة]]*Table1[[#This Row],[وارد ]]</f>
        <v>0</v>
      </c>
      <c r="P192" s="26"/>
    </row>
    <row r="193" spans="1:16">
      <c r="A193" s="1" t="s">
        <v>10</v>
      </c>
      <c r="B193" s="2">
        <f>B191+1</f>
        <v>44013</v>
      </c>
      <c r="N193" s="26"/>
      <c r="O193" s="28">
        <f>Table1[[#This Row],[تكلفة الوحدة]]*Table1[[#This Row],[وارد ]]</f>
        <v>0</v>
      </c>
      <c r="P193" s="26"/>
    </row>
    <row r="194" spans="1:16">
      <c r="A194" s="1" t="s">
        <v>10</v>
      </c>
      <c r="B194" s="2">
        <f t="shared" si="8"/>
        <v>44014</v>
      </c>
      <c r="N194" s="26"/>
      <c r="O194" s="28">
        <f>Table1[[#This Row],[تكلفة الوحدة]]*Table1[[#This Row],[وارد ]]</f>
        <v>0</v>
      </c>
      <c r="P194" s="26"/>
    </row>
    <row r="195" spans="1:16">
      <c r="A195" s="1" t="s">
        <v>10</v>
      </c>
      <c r="B195" s="2">
        <f t="shared" si="8"/>
        <v>44015</v>
      </c>
      <c r="N195" s="26"/>
      <c r="O195" s="28">
        <f>Table1[[#This Row],[تكلفة الوحدة]]*Table1[[#This Row],[وارد ]]</f>
        <v>0</v>
      </c>
      <c r="P195" s="26"/>
    </row>
    <row r="196" spans="1:16">
      <c r="A196" s="1" t="s">
        <v>10</v>
      </c>
      <c r="B196" s="2">
        <f t="shared" si="8"/>
        <v>44016</v>
      </c>
      <c r="N196" s="26"/>
      <c r="O196" s="28">
        <f>Table1[[#This Row],[تكلفة الوحدة]]*Table1[[#This Row],[وارد ]]</f>
        <v>0</v>
      </c>
      <c r="P196" s="26"/>
    </row>
    <row r="197" spans="1:16">
      <c r="A197" s="1" t="s">
        <v>10</v>
      </c>
      <c r="B197" s="2">
        <f t="shared" si="8"/>
        <v>44017</v>
      </c>
      <c r="N197" s="26"/>
      <c r="O197" s="28">
        <f>Table1[[#This Row],[تكلفة الوحدة]]*Table1[[#This Row],[وارد ]]</f>
        <v>0</v>
      </c>
      <c r="P197" s="26"/>
    </row>
    <row r="198" spans="1:16">
      <c r="A198" s="1" t="s">
        <v>10</v>
      </c>
      <c r="B198" s="2">
        <f t="shared" si="8"/>
        <v>44018</v>
      </c>
      <c r="N198" s="26"/>
      <c r="O198" s="28">
        <f>Table1[[#This Row],[تكلفة الوحدة]]*Table1[[#This Row],[وارد ]]</f>
        <v>0</v>
      </c>
      <c r="P198" s="26"/>
    </row>
    <row r="199" spans="1:16">
      <c r="A199" s="1" t="s">
        <v>10</v>
      </c>
      <c r="B199" s="2">
        <f t="shared" si="8"/>
        <v>44019</v>
      </c>
      <c r="N199" s="26"/>
      <c r="O199" s="28">
        <f>Table1[[#This Row],[تكلفة الوحدة]]*Table1[[#This Row],[وارد ]]</f>
        <v>0</v>
      </c>
      <c r="P199" s="26"/>
    </row>
    <row r="200" spans="1:16">
      <c r="A200" s="1" t="s">
        <v>10</v>
      </c>
      <c r="B200" s="2">
        <f t="shared" si="8"/>
        <v>44020</v>
      </c>
      <c r="N200" s="26"/>
      <c r="O200" s="28">
        <f>Table1[[#This Row],[تكلفة الوحدة]]*Table1[[#This Row],[وارد ]]</f>
        <v>0</v>
      </c>
      <c r="P200" s="26"/>
    </row>
    <row r="201" spans="1:16">
      <c r="A201" s="1" t="s">
        <v>10</v>
      </c>
      <c r="B201" s="2">
        <f t="shared" si="8"/>
        <v>44021</v>
      </c>
      <c r="N201" s="26"/>
      <c r="O201" s="28">
        <f>Table1[[#This Row],[تكلفة الوحدة]]*Table1[[#This Row],[وارد ]]</f>
        <v>0</v>
      </c>
      <c r="P201" s="26"/>
    </row>
    <row r="202" spans="1:16">
      <c r="A202" s="1" t="s">
        <v>10</v>
      </c>
      <c r="B202" s="2">
        <f t="shared" si="8"/>
        <v>44022</v>
      </c>
      <c r="N202" s="26"/>
      <c r="O202" s="28">
        <f>Table1[[#This Row],[تكلفة الوحدة]]*Table1[[#This Row],[وارد ]]</f>
        <v>0</v>
      </c>
      <c r="P202" s="26"/>
    </row>
    <row r="203" spans="1:16">
      <c r="A203" s="1" t="s">
        <v>10</v>
      </c>
      <c r="B203" s="2">
        <f t="shared" si="8"/>
        <v>44023</v>
      </c>
      <c r="N203" s="26"/>
      <c r="O203" s="28">
        <f>Table1[[#This Row],[تكلفة الوحدة]]*Table1[[#This Row],[وارد ]]</f>
        <v>0</v>
      </c>
      <c r="P203" s="26"/>
    </row>
    <row r="204" spans="1:16">
      <c r="A204" s="1" t="s">
        <v>10</v>
      </c>
      <c r="B204" s="2">
        <f t="shared" si="8"/>
        <v>44024</v>
      </c>
      <c r="N204" s="26"/>
      <c r="O204" s="28">
        <f>Table1[[#This Row],[تكلفة الوحدة]]*Table1[[#This Row],[وارد ]]</f>
        <v>0</v>
      </c>
      <c r="P204" s="26"/>
    </row>
    <row r="205" spans="1:16">
      <c r="A205" s="1" t="s">
        <v>10</v>
      </c>
      <c r="B205" s="2">
        <f t="shared" si="8"/>
        <v>44025</v>
      </c>
      <c r="N205" s="26"/>
      <c r="O205" s="28">
        <f>Table1[[#This Row],[تكلفة الوحدة]]*Table1[[#This Row],[وارد ]]</f>
        <v>0</v>
      </c>
      <c r="P205" s="26"/>
    </row>
    <row r="206" spans="1:16">
      <c r="A206" s="1" t="s">
        <v>10</v>
      </c>
      <c r="B206" s="2">
        <f t="shared" si="8"/>
        <v>44026</v>
      </c>
      <c r="N206" s="26"/>
      <c r="O206" s="28">
        <f>Table1[[#This Row],[تكلفة الوحدة]]*Table1[[#This Row],[وارد ]]</f>
        <v>0</v>
      </c>
      <c r="P206" s="26"/>
    </row>
    <row r="207" spans="1:16">
      <c r="A207" s="1" t="s">
        <v>10</v>
      </c>
      <c r="B207" s="2">
        <f t="shared" si="8"/>
        <v>44027</v>
      </c>
      <c r="N207" s="26"/>
      <c r="O207" s="28">
        <f>Table1[[#This Row],[تكلفة الوحدة]]*Table1[[#This Row],[وارد ]]</f>
        <v>0</v>
      </c>
      <c r="P207" s="26"/>
    </row>
    <row r="208" spans="1:16">
      <c r="A208" s="1" t="s">
        <v>10</v>
      </c>
      <c r="B208" s="2">
        <f t="shared" si="8"/>
        <v>44028</v>
      </c>
      <c r="N208" s="26"/>
      <c r="O208" s="28">
        <f>Table1[[#This Row],[تكلفة الوحدة]]*Table1[[#This Row],[وارد ]]</f>
        <v>0</v>
      </c>
      <c r="P208" s="26"/>
    </row>
    <row r="209" spans="1:16">
      <c r="A209" s="1" t="s">
        <v>10</v>
      </c>
      <c r="B209" s="2">
        <f t="shared" si="8"/>
        <v>44029</v>
      </c>
      <c r="N209" s="26"/>
      <c r="O209" s="28">
        <f>Table1[[#This Row],[تكلفة الوحدة]]*Table1[[#This Row],[وارد ]]</f>
        <v>0</v>
      </c>
      <c r="P209" s="26"/>
    </row>
    <row r="210" spans="1:16">
      <c r="A210" s="1" t="s">
        <v>10</v>
      </c>
      <c r="B210" s="2">
        <f t="shared" si="8"/>
        <v>44030</v>
      </c>
      <c r="N210" s="26"/>
      <c r="O210" s="28">
        <f>Table1[[#This Row],[تكلفة الوحدة]]*Table1[[#This Row],[وارد ]]</f>
        <v>0</v>
      </c>
      <c r="P210" s="26"/>
    </row>
    <row r="211" spans="1:16">
      <c r="A211" s="1" t="s">
        <v>10</v>
      </c>
      <c r="B211" s="2">
        <f t="shared" si="8"/>
        <v>44031</v>
      </c>
      <c r="N211" s="26"/>
      <c r="O211" s="28">
        <f>Table1[[#This Row],[تكلفة الوحدة]]*Table1[[#This Row],[وارد ]]</f>
        <v>0</v>
      </c>
      <c r="P211" s="26"/>
    </row>
    <row r="212" spans="1:16">
      <c r="A212" s="1" t="s">
        <v>10</v>
      </c>
      <c r="B212" s="2">
        <f t="shared" si="8"/>
        <v>44032</v>
      </c>
      <c r="N212" s="26"/>
      <c r="O212" s="28">
        <f>Table1[[#This Row],[تكلفة الوحدة]]*Table1[[#This Row],[وارد ]]</f>
        <v>0</v>
      </c>
      <c r="P212" s="26"/>
    </row>
    <row r="213" spans="1:16">
      <c r="A213" s="1" t="s">
        <v>10</v>
      </c>
      <c r="B213" s="2">
        <f t="shared" si="8"/>
        <v>44033</v>
      </c>
      <c r="N213" s="26"/>
      <c r="O213" s="28">
        <f>Table1[[#This Row],[تكلفة الوحدة]]*Table1[[#This Row],[وارد ]]</f>
        <v>0</v>
      </c>
      <c r="P213" s="26"/>
    </row>
    <row r="214" spans="1:16">
      <c r="A214" s="1" t="s">
        <v>10</v>
      </c>
      <c r="B214" s="2">
        <f t="shared" si="8"/>
        <v>44034</v>
      </c>
      <c r="N214" s="26"/>
      <c r="O214" s="28">
        <f>Table1[[#This Row],[تكلفة الوحدة]]*Table1[[#This Row],[وارد ]]</f>
        <v>0</v>
      </c>
      <c r="P214" s="26"/>
    </row>
    <row r="215" spans="1:16">
      <c r="A215" s="1" t="s">
        <v>10</v>
      </c>
      <c r="B215" s="2">
        <f t="shared" si="8"/>
        <v>44035</v>
      </c>
      <c r="N215" s="26"/>
      <c r="O215" s="28">
        <f>Table1[[#This Row],[تكلفة الوحدة]]*Table1[[#This Row],[وارد ]]</f>
        <v>0</v>
      </c>
      <c r="P215" s="26"/>
    </row>
    <row r="216" spans="1:16">
      <c r="A216" s="1" t="s">
        <v>10</v>
      </c>
      <c r="B216" s="2">
        <f t="shared" si="8"/>
        <v>44036</v>
      </c>
      <c r="N216" s="26"/>
      <c r="O216" s="28">
        <f>Table1[[#This Row],[تكلفة الوحدة]]*Table1[[#This Row],[وارد ]]</f>
        <v>0</v>
      </c>
      <c r="P216" s="26"/>
    </row>
    <row r="217" spans="1:16">
      <c r="A217" s="1" t="s">
        <v>10</v>
      </c>
      <c r="B217" s="2">
        <f t="shared" si="8"/>
        <v>44037</v>
      </c>
      <c r="N217" s="26"/>
      <c r="O217" s="28">
        <f>Table1[[#This Row],[تكلفة الوحدة]]*Table1[[#This Row],[وارد ]]</f>
        <v>0</v>
      </c>
      <c r="P217" s="26"/>
    </row>
    <row r="218" spans="1:16">
      <c r="A218" s="1" t="s">
        <v>10</v>
      </c>
      <c r="B218" s="2">
        <f t="shared" si="8"/>
        <v>44038</v>
      </c>
      <c r="N218" s="26"/>
      <c r="O218" s="28">
        <f>Table1[[#This Row],[تكلفة الوحدة]]*Table1[[#This Row],[وارد ]]</f>
        <v>0</v>
      </c>
      <c r="P218" s="26"/>
    </row>
    <row r="219" spans="1:16">
      <c r="A219" s="1" t="s">
        <v>10</v>
      </c>
      <c r="B219" s="2">
        <f t="shared" si="8"/>
        <v>44039</v>
      </c>
      <c r="N219" s="26"/>
      <c r="O219" s="28">
        <f>Table1[[#This Row],[تكلفة الوحدة]]*Table1[[#This Row],[وارد ]]</f>
        <v>0</v>
      </c>
      <c r="P219" s="26"/>
    </row>
    <row r="220" spans="1:16">
      <c r="A220" s="1" t="s">
        <v>10</v>
      </c>
      <c r="B220" s="2">
        <f t="shared" si="8"/>
        <v>44040</v>
      </c>
      <c r="N220" s="26"/>
      <c r="O220" s="28">
        <f>Table1[[#This Row],[تكلفة الوحدة]]*Table1[[#This Row],[وارد ]]</f>
        <v>0</v>
      </c>
      <c r="P220" s="26"/>
    </row>
    <row r="221" spans="1:16">
      <c r="A221" s="1" t="s">
        <v>10</v>
      </c>
      <c r="B221" s="2">
        <f t="shared" si="8"/>
        <v>44041</v>
      </c>
      <c r="N221" s="26"/>
      <c r="O221" s="28">
        <f>Table1[[#This Row],[تكلفة الوحدة]]*Table1[[#This Row],[وارد ]]</f>
        <v>0</v>
      </c>
      <c r="P221" s="26"/>
    </row>
    <row r="222" spans="1:16">
      <c r="A222" s="1" t="s">
        <v>10</v>
      </c>
      <c r="B222" s="2">
        <f t="shared" si="8"/>
        <v>44042</v>
      </c>
      <c r="N222" s="26"/>
      <c r="O222" s="28">
        <f>Table1[[#This Row],[تكلفة الوحدة]]*Table1[[#This Row],[وارد ]]</f>
        <v>0</v>
      </c>
      <c r="P222" s="26"/>
    </row>
    <row r="223" spans="1:16" ht="15.75" thickBot="1">
      <c r="A223" s="1" t="s">
        <v>10</v>
      </c>
      <c r="B223" s="2">
        <f t="shared" si="8"/>
        <v>44043</v>
      </c>
      <c r="N223" s="26"/>
      <c r="O223" s="28">
        <f>Table1[[#This Row],[تكلفة الوحدة]]*Table1[[#This Row],[وارد ]]</f>
        <v>0</v>
      </c>
      <c r="P223" s="26"/>
    </row>
    <row r="224" spans="1:16" ht="15.75" thickBot="1">
      <c r="A224" s="4" t="s">
        <v>24</v>
      </c>
      <c r="B224" s="5" t="s">
        <v>18</v>
      </c>
      <c r="C224" s="6"/>
      <c r="D224" s="6"/>
      <c r="E224" s="6"/>
      <c r="F224" s="7"/>
      <c r="N224" s="26"/>
      <c r="O224" s="28">
        <f>Table1[[#This Row],[تكلفة الوحدة]]*Table1[[#This Row],[وارد ]]</f>
        <v>0</v>
      </c>
      <c r="P224" s="26"/>
    </row>
    <row r="225" spans="1:16">
      <c r="A225" s="1" t="s">
        <v>15</v>
      </c>
      <c r="B225" s="2">
        <f>B223+1</f>
        <v>44044</v>
      </c>
      <c r="N225" s="26"/>
      <c r="O225" s="28">
        <f>Table1[[#This Row],[تكلفة الوحدة]]*Table1[[#This Row],[وارد ]]</f>
        <v>0</v>
      </c>
      <c r="P225" s="26"/>
    </row>
    <row r="226" spans="1:16">
      <c r="A226" s="1" t="s">
        <v>15</v>
      </c>
      <c r="B226" s="2">
        <f t="shared" si="8"/>
        <v>44045</v>
      </c>
      <c r="N226" s="26"/>
      <c r="O226" s="28">
        <f>Table1[[#This Row],[تكلفة الوحدة]]*Table1[[#This Row],[وارد ]]</f>
        <v>0</v>
      </c>
      <c r="P226" s="26"/>
    </row>
    <row r="227" spans="1:16">
      <c r="A227" s="1" t="s">
        <v>15</v>
      </c>
      <c r="B227" s="2">
        <f t="shared" si="8"/>
        <v>44046</v>
      </c>
      <c r="N227" s="26"/>
      <c r="O227" s="28">
        <f>Table1[[#This Row],[تكلفة الوحدة]]*Table1[[#This Row],[وارد ]]</f>
        <v>0</v>
      </c>
      <c r="P227" s="26"/>
    </row>
    <row r="228" spans="1:16">
      <c r="A228" s="1" t="s">
        <v>15</v>
      </c>
      <c r="B228" s="2">
        <f t="shared" si="8"/>
        <v>44047</v>
      </c>
      <c r="N228" s="26"/>
      <c r="O228" s="28">
        <f>Table1[[#This Row],[تكلفة الوحدة]]*Table1[[#This Row],[وارد ]]</f>
        <v>0</v>
      </c>
      <c r="P228" s="26"/>
    </row>
    <row r="229" spans="1:16">
      <c r="A229" s="1" t="s">
        <v>15</v>
      </c>
      <c r="B229" s="2">
        <f t="shared" si="8"/>
        <v>44048</v>
      </c>
      <c r="N229" s="26"/>
      <c r="O229" s="28">
        <f>Table1[[#This Row],[تكلفة الوحدة]]*Table1[[#This Row],[وارد ]]</f>
        <v>0</v>
      </c>
      <c r="P229" s="26"/>
    </row>
    <row r="230" spans="1:16">
      <c r="A230" s="1" t="s">
        <v>15</v>
      </c>
      <c r="B230" s="2">
        <f t="shared" ref="B230:B295" si="9">B229+1</f>
        <v>44049</v>
      </c>
      <c r="N230" s="26"/>
      <c r="O230" s="28">
        <f>Table1[[#This Row],[تكلفة الوحدة]]*Table1[[#This Row],[وارد ]]</f>
        <v>0</v>
      </c>
      <c r="P230" s="26"/>
    </row>
    <row r="231" spans="1:16">
      <c r="A231" s="1" t="s">
        <v>15</v>
      </c>
      <c r="B231" s="2">
        <f t="shared" si="9"/>
        <v>44050</v>
      </c>
      <c r="N231" s="26"/>
      <c r="O231" s="28">
        <f>Table1[[#This Row],[تكلفة الوحدة]]*Table1[[#This Row],[وارد ]]</f>
        <v>0</v>
      </c>
      <c r="P231" s="26"/>
    </row>
    <row r="232" spans="1:16">
      <c r="A232" s="1" t="s">
        <v>15</v>
      </c>
      <c r="B232" s="2">
        <f t="shared" si="9"/>
        <v>44051</v>
      </c>
      <c r="N232" s="26"/>
      <c r="O232" s="28">
        <f>Table1[[#This Row],[تكلفة الوحدة]]*Table1[[#This Row],[وارد ]]</f>
        <v>0</v>
      </c>
      <c r="P232" s="26"/>
    </row>
    <row r="233" spans="1:16">
      <c r="A233" s="1" t="s">
        <v>15</v>
      </c>
      <c r="B233" s="2">
        <f t="shared" si="9"/>
        <v>44052</v>
      </c>
      <c r="N233" s="26"/>
      <c r="O233" s="28">
        <f>Table1[[#This Row],[تكلفة الوحدة]]*Table1[[#This Row],[وارد ]]</f>
        <v>0</v>
      </c>
      <c r="P233" s="26"/>
    </row>
    <row r="234" spans="1:16">
      <c r="A234" s="1" t="s">
        <v>15</v>
      </c>
      <c r="B234" s="2">
        <f t="shared" si="9"/>
        <v>44053</v>
      </c>
      <c r="N234" s="26"/>
      <c r="O234" s="28">
        <f>Table1[[#This Row],[تكلفة الوحدة]]*Table1[[#This Row],[وارد ]]</f>
        <v>0</v>
      </c>
      <c r="P234" s="26"/>
    </row>
    <row r="235" spans="1:16">
      <c r="A235" s="1" t="s">
        <v>15</v>
      </c>
      <c r="B235" s="2">
        <f t="shared" si="9"/>
        <v>44054</v>
      </c>
      <c r="N235" s="26"/>
      <c r="O235" s="28">
        <f>Table1[[#This Row],[تكلفة الوحدة]]*Table1[[#This Row],[وارد ]]</f>
        <v>0</v>
      </c>
      <c r="P235" s="26"/>
    </row>
    <row r="236" spans="1:16">
      <c r="A236" s="1" t="s">
        <v>15</v>
      </c>
      <c r="B236" s="2">
        <f t="shared" si="9"/>
        <v>44055</v>
      </c>
      <c r="N236" s="26"/>
      <c r="O236" s="28">
        <f>Table1[[#This Row],[تكلفة الوحدة]]*Table1[[#This Row],[وارد ]]</f>
        <v>0</v>
      </c>
      <c r="P236" s="26"/>
    </row>
    <row r="237" spans="1:16">
      <c r="A237" s="1" t="s">
        <v>15</v>
      </c>
      <c r="B237" s="2">
        <f t="shared" si="9"/>
        <v>44056</v>
      </c>
      <c r="N237" s="26"/>
      <c r="O237" s="28">
        <f>Table1[[#This Row],[تكلفة الوحدة]]*Table1[[#This Row],[وارد ]]</f>
        <v>0</v>
      </c>
      <c r="P237" s="26"/>
    </row>
    <row r="238" spans="1:16">
      <c r="A238" s="1" t="s">
        <v>15</v>
      </c>
      <c r="B238" s="2">
        <f t="shared" si="9"/>
        <v>44057</v>
      </c>
      <c r="N238" s="26"/>
      <c r="O238" s="28">
        <f>Table1[[#This Row],[تكلفة الوحدة]]*Table1[[#This Row],[وارد ]]</f>
        <v>0</v>
      </c>
      <c r="P238" s="26"/>
    </row>
    <row r="239" spans="1:16">
      <c r="A239" s="1" t="s">
        <v>15</v>
      </c>
      <c r="B239" s="2">
        <f t="shared" si="9"/>
        <v>44058</v>
      </c>
      <c r="N239" s="26"/>
      <c r="O239" s="28">
        <f>Table1[[#This Row],[تكلفة الوحدة]]*Table1[[#This Row],[وارد ]]</f>
        <v>0</v>
      </c>
      <c r="P239" s="26"/>
    </row>
    <row r="240" spans="1:16">
      <c r="A240" s="1" t="s">
        <v>15</v>
      </c>
      <c r="B240" s="2">
        <f t="shared" si="9"/>
        <v>44059</v>
      </c>
      <c r="N240" s="26"/>
      <c r="O240" s="28">
        <f>Table1[[#This Row],[تكلفة الوحدة]]*Table1[[#This Row],[وارد ]]</f>
        <v>0</v>
      </c>
      <c r="P240" s="26"/>
    </row>
    <row r="241" spans="1:16">
      <c r="A241" s="1" t="s">
        <v>15</v>
      </c>
      <c r="B241" s="2">
        <f t="shared" si="9"/>
        <v>44060</v>
      </c>
      <c r="N241" s="26"/>
      <c r="O241" s="28">
        <f>Table1[[#This Row],[تكلفة الوحدة]]*Table1[[#This Row],[وارد ]]</f>
        <v>0</v>
      </c>
      <c r="P241" s="26"/>
    </row>
    <row r="242" spans="1:16">
      <c r="A242" s="1" t="s">
        <v>15</v>
      </c>
      <c r="B242" s="2">
        <f t="shared" si="9"/>
        <v>44061</v>
      </c>
      <c r="N242" s="26"/>
      <c r="O242" s="28">
        <f>Table1[[#This Row],[تكلفة الوحدة]]*Table1[[#This Row],[وارد ]]</f>
        <v>0</v>
      </c>
      <c r="P242" s="26"/>
    </row>
    <row r="243" spans="1:16">
      <c r="A243" s="1" t="s">
        <v>15</v>
      </c>
      <c r="B243" s="2">
        <f t="shared" si="9"/>
        <v>44062</v>
      </c>
      <c r="N243" s="26"/>
      <c r="O243" s="28">
        <f>Table1[[#This Row],[تكلفة الوحدة]]*Table1[[#This Row],[وارد ]]</f>
        <v>0</v>
      </c>
      <c r="P243" s="26"/>
    </row>
    <row r="244" spans="1:16">
      <c r="A244" s="1" t="s">
        <v>15</v>
      </c>
      <c r="B244" s="2">
        <f t="shared" si="9"/>
        <v>44063</v>
      </c>
      <c r="N244" s="26"/>
      <c r="O244" s="28">
        <f>Table1[[#This Row],[تكلفة الوحدة]]*Table1[[#This Row],[وارد ]]</f>
        <v>0</v>
      </c>
      <c r="P244" s="26"/>
    </row>
    <row r="245" spans="1:16">
      <c r="A245" s="1" t="s">
        <v>15</v>
      </c>
      <c r="B245" s="2">
        <f t="shared" si="9"/>
        <v>44064</v>
      </c>
      <c r="N245" s="26"/>
      <c r="O245" s="28">
        <f>Table1[[#This Row],[تكلفة الوحدة]]*Table1[[#This Row],[وارد ]]</f>
        <v>0</v>
      </c>
      <c r="P245" s="26"/>
    </row>
    <row r="246" spans="1:16">
      <c r="A246" s="1" t="s">
        <v>15</v>
      </c>
      <c r="B246" s="2">
        <f t="shared" si="9"/>
        <v>44065</v>
      </c>
      <c r="N246" s="26"/>
      <c r="O246" s="28">
        <f>Table1[[#This Row],[تكلفة الوحدة]]*Table1[[#This Row],[وارد ]]</f>
        <v>0</v>
      </c>
      <c r="P246" s="26"/>
    </row>
    <row r="247" spans="1:16">
      <c r="A247" s="1" t="s">
        <v>15</v>
      </c>
      <c r="B247" s="2">
        <f t="shared" si="9"/>
        <v>44066</v>
      </c>
      <c r="N247" s="26"/>
      <c r="O247" s="28">
        <f>Table1[[#This Row],[تكلفة الوحدة]]*Table1[[#This Row],[وارد ]]</f>
        <v>0</v>
      </c>
      <c r="P247" s="26"/>
    </row>
    <row r="248" spans="1:16">
      <c r="A248" s="1" t="s">
        <v>15</v>
      </c>
      <c r="B248" s="2">
        <f t="shared" si="9"/>
        <v>44067</v>
      </c>
      <c r="N248" s="26"/>
      <c r="O248" s="28">
        <f>Table1[[#This Row],[تكلفة الوحدة]]*Table1[[#This Row],[وارد ]]</f>
        <v>0</v>
      </c>
      <c r="P248" s="26"/>
    </row>
    <row r="249" spans="1:16">
      <c r="A249" s="1" t="s">
        <v>15</v>
      </c>
      <c r="B249" s="2">
        <f t="shared" si="9"/>
        <v>44068</v>
      </c>
      <c r="N249" s="26"/>
      <c r="O249" s="28">
        <f>Table1[[#This Row],[تكلفة الوحدة]]*Table1[[#This Row],[وارد ]]</f>
        <v>0</v>
      </c>
      <c r="P249" s="26"/>
    </row>
    <row r="250" spans="1:16">
      <c r="A250" s="1" t="s">
        <v>15</v>
      </c>
      <c r="B250" s="2">
        <f t="shared" si="9"/>
        <v>44069</v>
      </c>
      <c r="N250" s="26"/>
      <c r="O250" s="28">
        <f>Table1[[#This Row],[تكلفة الوحدة]]*Table1[[#This Row],[وارد ]]</f>
        <v>0</v>
      </c>
      <c r="P250" s="26"/>
    </row>
    <row r="251" spans="1:16">
      <c r="A251" s="1" t="s">
        <v>15</v>
      </c>
      <c r="B251" s="2">
        <f t="shared" si="9"/>
        <v>44070</v>
      </c>
      <c r="N251" s="26"/>
      <c r="O251" s="28">
        <f>Table1[[#This Row],[تكلفة الوحدة]]*Table1[[#This Row],[وارد ]]</f>
        <v>0</v>
      </c>
      <c r="P251" s="26"/>
    </row>
    <row r="252" spans="1:16">
      <c r="A252" s="1" t="s">
        <v>15</v>
      </c>
      <c r="B252" s="2">
        <f t="shared" si="9"/>
        <v>44071</v>
      </c>
      <c r="N252" s="26"/>
      <c r="O252" s="28">
        <f>Table1[[#This Row],[تكلفة الوحدة]]*Table1[[#This Row],[وارد ]]</f>
        <v>0</v>
      </c>
      <c r="P252" s="26"/>
    </row>
    <row r="253" spans="1:16">
      <c r="A253" s="1" t="s">
        <v>15</v>
      </c>
      <c r="B253" s="2">
        <f t="shared" si="9"/>
        <v>44072</v>
      </c>
      <c r="N253" s="26"/>
      <c r="O253" s="28">
        <f>Table1[[#This Row],[تكلفة الوحدة]]*Table1[[#This Row],[وارد ]]</f>
        <v>0</v>
      </c>
      <c r="P253" s="26"/>
    </row>
    <row r="254" spans="1:16">
      <c r="A254" s="1" t="s">
        <v>15</v>
      </c>
      <c r="B254" s="2">
        <f t="shared" si="9"/>
        <v>44073</v>
      </c>
      <c r="N254" s="26"/>
      <c r="O254" s="28">
        <f>Table1[[#This Row],[تكلفة الوحدة]]*Table1[[#This Row],[وارد ]]</f>
        <v>0</v>
      </c>
      <c r="P254" s="26"/>
    </row>
    <row r="255" spans="1:16" ht="15.75" thickBot="1">
      <c r="A255" s="1" t="s">
        <v>15</v>
      </c>
      <c r="B255" s="2">
        <f t="shared" si="9"/>
        <v>44074</v>
      </c>
      <c r="N255" s="26"/>
      <c r="O255" s="28">
        <f>Table1[[#This Row],[تكلفة الوحدة]]*Table1[[#This Row],[وارد ]]</f>
        <v>0</v>
      </c>
      <c r="P255" s="26"/>
    </row>
    <row r="256" spans="1:16" ht="15.75" thickBot="1">
      <c r="A256" s="4" t="s">
        <v>25</v>
      </c>
      <c r="B256" s="5" t="s">
        <v>18</v>
      </c>
      <c r="C256" s="6"/>
      <c r="D256" s="6"/>
      <c r="E256" s="6"/>
      <c r="F256" s="7"/>
      <c r="N256" s="26"/>
      <c r="O256" s="28">
        <f>Table1[[#This Row],[تكلفة الوحدة]]*Table1[[#This Row],[وارد ]]</f>
        <v>0</v>
      </c>
      <c r="P256" s="26"/>
    </row>
    <row r="257" spans="1:16">
      <c r="A257" s="1" t="s">
        <v>11</v>
      </c>
      <c r="B257" s="2">
        <f>B255+1</f>
        <v>44075</v>
      </c>
      <c r="N257" s="26"/>
      <c r="O257" s="28">
        <f>Table1[[#This Row],[تكلفة الوحدة]]*Table1[[#This Row],[وارد ]]</f>
        <v>0</v>
      </c>
      <c r="P257" s="26"/>
    </row>
    <row r="258" spans="1:16">
      <c r="A258" s="1" t="s">
        <v>11</v>
      </c>
      <c r="B258" s="2">
        <f t="shared" si="9"/>
        <v>44076</v>
      </c>
      <c r="N258" s="26"/>
      <c r="O258" s="28">
        <f>Table1[[#This Row],[تكلفة الوحدة]]*Table1[[#This Row],[وارد ]]</f>
        <v>0</v>
      </c>
      <c r="P258" s="26"/>
    </row>
    <row r="259" spans="1:16">
      <c r="A259" s="1" t="s">
        <v>11</v>
      </c>
      <c r="B259" s="2">
        <f t="shared" si="9"/>
        <v>44077</v>
      </c>
      <c r="N259" s="26"/>
      <c r="O259" s="28">
        <f>Table1[[#This Row],[تكلفة الوحدة]]*Table1[[#This Row],[وارد ]]</f>
        <v>0</v>
      </c>
      <c r="P259" s="26"/>
    </row>
    <row r="260" spans="1:16">
      <c r="A260" s="1" t="s">
        <v>11</v>
      </c>
      <c r="B260" s="2">
        <f t="shared" si="9"/>
        <v>44078</v>
      </c>
      <c r="N260" s="26"/>
      <c r="O260" s="28">
        <f>Table1[[#This Row],[تكلفة الوحدة]]*Table1[[#This Row],[وارد ]]</f>
        <v>0</v>
      </c>
      <c r="P260" s="26"/>
    </row>
    <row r="261" spans="1:16">
      <c r="A261" s="1" t="s">
        <v>11</v>
      </c>
      <c r="B261" s="2">
        <f t="shared" si="9"/>
        <v>44079</v>
      </c>
      <c r="N261" s="26"/>
      <c r="O261" s="28">
        <f>Table1[[#This Row],[تكلفة الوحدة]]*Table1[[#This Row],[وارد ]]</f>
        <v>0</v>
      </c>
      <c r="P261" s="26"/>
    </row>
    <row r="262" spans="1:16">
      <c r="A262" s="1" t="s">
        <v>11</v>
      </c>
      <c r="B262" s="2">
        <f t="shared" si="9"/>
        <v>44080</v>
      </c>
      <c r="N262" s="26"/>
      <c r="O262" s="28">
        <f>Table1[[#This Row],[تكلفة الوحدة]]*Table1[[#This Row],[وارد ]]</f>
        <v>0</v>
      </c>
      <c r="P262" s="26"/>
    </row>
    <row r="263" spans="1:16">
      <c r="A263" s="1" t="s">
        <v>11</v>
      </c>
      <c r="B263" s="2">
        <f t="shared" si="9"/>
        <v>44081</v>
      </c>
      <c r="N263" s="26"/>
      <c r="O263" s="28">
        <f>Table1[[#This Row],[تكلفة الوحدة]]*Table1[[#This Row],[وارد ]]</f>
        <v>0</v>
      </c>
      <c r="P263" s="26"/>
    </row>
    <row r="264" spans="1:16">
      <c r="A264" s="1" t="s">
        <v>11</v>
      </c>
      <c r="B264" s="2">
        <f t="shared" si="9"/>
        <v>44082</v>
      </c>
      <c r="N264" s="26"/>
      <c r="O264" s="28">
        <f>Table1[[#This Row],[تكلفة الوحدة]]*Table1[[#This Row],[وارد ]]</f>
        <v>0</v>
      </c>
      <c r="P264" s="26"/>
    </row>
    <row r="265" spans="1:16">
      <c r="A265" s="1" t="s">
        <v>11</v>
      </c>
      <c r="B265" s="2">
        <f t="shared" si="9"/>
        <v>44083</v>
      </c>
      <c r="N265" s="26"/>
      <c r="O265" s="28">
        <f>Table1[[#This Row],[تكلفة الوحدة]]*Table1[[#This Row],[وارد ]]</f>
        <v>0</v>
      </c>
      <c r="P265" s="26"/>
    </row>
    <row r="266" spans="1:16">
      <c r="A266" s="1" t="s">
        <v>11</v>
      </c>
      <c r="B266" s="2">
        <f t="shared" si="9"/>
        <v>44084</v>
      </c>
      <c r="N266" s="26"/>
      <c r="O266" s="28">
        <f>Table1[[#This Row],[تكلفة الوحدة]]*Table1[[#This Row],[وارد ]]</f>
        <v>0</v>
      </c>
      <c r="P266" s="26"/>
    </row>
    <row r="267" spans="1:16">
      <c r="A267" s="1" t="s">
        <v>11</v>
      </c>
      <c r="B267" s="2">
        <f t="shared" si="9"/>
        <v>44085</v>
      </c>
      <c r="N267" s="26"/>
      <c r="O267" s="28">
        <f>Table1[[#This Row],[تكلفة الوحدة]]*Table1[[#This Row],[وارد ]]</f>
        <v>0</v>
      </c>
      <c r="P267" s="26"/>
    </row>
    <row r="268" spans="1:16">
      <c r="A268" s="1" t="s">
        <v>11</v>
      </c>
      <c r="B268" s="2">
        <f t="shared" si="9"/>
        <v>44086</v>
      </c>
      <c r="N268" s="26"/>
      <c r="O268" s="28">
        <f>Table1[[#This Row],[تكلفة الوحدة]]*Table1[[#This Row],[وارد ]]</f>
        <v>0</v>
      </c>
      <c r="P268" s="26"/>
    </row>
    <row r="269" spans="1:16">
      <c r="A269" s="1" t="s">
        <v>11</v>
      </c>
      <c r="B269" s="2">
        <f t="shared" si="9"/>
        <v>44087</v>
      </c>
      <c r="N269" s="26"/>
      <c r="O269" s="28">
        <f>Table1[[#This Row],[تكلفة الوحدة]]*Table1[[#This Row],[وارد ]]</f>
        <v>0</v>
      </c>
      <c r="P269" s="26"/>
    </row>
    <row r="270" spans="1:16">
      <c r="A270" s="1" t="s">
        <v>11</v>
      </c>
      <c r="B270" s="2">
        <f t="shared" si="9"/>
        <v>44088</v>
      </c>
      <c r="N270" s="26"/>
      <c r="O270" s="28">
        <f>Table1[[#This Row],[تكلفة الوحدة]]*Table1[[#This Row],[وارد ]]</f>
        <v>0</v>
      </c>
      <c r="P270" s="26"/>
    </row>
    <row r="271" spans="1:16">
      <c r="A271" s="1" t="s">
        <v>11</v>
      </c>
      <c r="B271" s="2">
        <f t="shared" si="9"/>
        <v>44089</v>
      </c>
      <c r="N271" s="26"/>
      <c r="O271" s="28">
        <f>Table1[[#This Row],[تكلفة الوحدة]]*Table1[[#This Row],[وارد ]]</f>
        <v>0</v>
      </c>
      <c r="P271" s="26"/>
    </row>
    <row r="272" spans="1:16">
      <c r="A272" s="1" t="s">
        <v>11</v>
      </c>
      <c r="B272" s="2">
        <f t="shared" si="9"/>
        <v>44090</v>
      </c>
      <c r="N272" s="26"/>
      <c r="O272" s="28">
        <f>Table1[[#This Row],[تكلفة الوحدة]]*Table1[[#This Row],[وارد ]]</f>
        <v>0</v>
      </c>
      <c r="P272" s="26"/>
    </row>
    <row r="273" spans="1:16">
      <c r="A273" s="1" t="s">
        <v>11</v>
      </c>
      <c r="B273" s="2">
        <f t="shared" si="9"/>
        <v>44091</v>
      </c>
      <c r="N273" s="26"/>
      <c r="O273" s="28">
        <f>Table1[[#This Row],[تكلفة الوحدة]]*Table1[[#This Row],[وارد ]]</f>
        <v>0</v>
      </c>
      <c r="P273" s="26"/>
    </row>
    <row r="274" spans="1:16">
      <c r="A274" s="1" t="s">
        <v>11</v>
      </c>
      <c r="B274" s="2">
        <f t="shared" si="9"/>
        <v>44092</v>
      </c>
      <c r="N274" s="26"/>
      <c r="O274" s="28">
        <f>Table1[[#This Row],[تكلفة الوحدة]]*Table1[[#This Row],[وارد ]]</f>
        <v>0</v>
      </c>
      <c r="P274" s="26"/>
    </row>
    <row r="275" spans="1:16">
      <c r="A275" s="1" t="s">
        <v>11</v>
      </c>
      <c r="B275" s="2">
        <f t="shared" si="9"/>
        <v>44093</v>
      </c>
      <c r="N275" s="26"/>
      <c r="O275" s="28">
        <f>Table1[[#This Row],[تكلفة الوحدة]]*Table1[[#This Row],[وارد ]]</f>
        <v>0</v>
      </c>
      <c r="P275" s="26"/>
    </row>
    <row r="276" spans="1:16">
      <c r="A276" s="1" t="s">
        <v>11</v>
      </c>
      <c r="B276" s="2">
        <f t="shared" si="9"/>
        <v>44094</v>
      </c>
      <c r="N276" s="26"/>
      <c r="O276" s="28">
        <f>Table1[[#This Row],[تكلفة الوحدة]]*Table1[[#This Row],[وارد ]]</f>
        <v>0</v>
      </c>
      <c r="P276" s="26"/>
    </row>
    <row r="277" spans="1:16">
      <c r="A277" s="1" t="s">
        <v>11</v>
      </c>
      <c r="B277" s="2">
        <f t="shared" si="9"/>
        <v>44095</v>
      </c>
      <c r="N277" s="26"/>
      <c r="O277" s="28">
        <f>Table1[[#This Row],[تكلفة الوحدة]]*Table1[[#This Row],[وارد ]]</f>
        <v>0</v>
      </c>
      <c r="P277" s="26"/>
    </row>
    <row r="278" spans="1:16">
      <c r="A278" s="1" t="s">
        <v>11</v>
      </c>
      <c r="B278" s="2">
        <f t="shared" si="9"/>
        <v>44096</v>
      </c>
      <c r="N278" s="26"/>
      <c r="O278" s="28">
        <f>Table1[[#This Row],[تكلفة الوحدة]]*Table1[[#This Row],[وارد ]]</f>
        <v>0</v>
      </c>
      <c r="P278" s="26"/>
    </row>
    <row r="279" spans="1:16">
      <c r="A279" s="1" t="s">
        <v>11</v>
      </c>
      <c r="B279" s="2">
        <f t="shared" si="9"/>
        <v>44097</v>
      </c>
      <c r="N279" s="26"/>
      <c r="O279" s="28">
        <f>Table1[[#This Row],[تكلفة الوحدة]]*Table1[[#This Row],[وارد ]]</f>
        <v>0</v>
      </c>
      <c r="P279" s="26"/>
    </row>
    <row r="280" spans="1:16">
      <c r="A280" s="1" t="s">
        <v>11</v>
      </c>
      <c r="B280" s="2">
        <f t="shared" si="9"/>
        <v>44098</v>
      </c>
      <c r="N280" s="26"/>
      <c r="O280" s="28">
        <f>Table1[[#This Row],[تكلفة الوحدة]]*Table1[[#This Row],[وارد ]]</f>
        <v>0</v>
      </c>
      <c r="P280" s="26"/>
    </row>
    <row r="281" spans="1:16">
      <c r="A281" s="1" t="s">
        <v>11</v>
      </c>
      <c r="B281" s="2">
        <f t="shared" si="9"/>
        <v>44099</v>
      </c>
      <c r="N281" s="26"/>
      <c r="O281" s="28">
        <f>Table1[[#This Row],[تكلفة الوحدة]]*Table1[[#This Row],[وارد ]]</f>
        <v>0</v>
      </c>
      <c r="P281" s="26"/>
    </row>
    <row r="282" spans="1:16">
      <c r="A282" s="1" t="s">
        <v>11</v>
      </c>
      <c r="B282" s="2">
        <f t="shared" si="9"/>
        <v>44100</v>
      </c>
      <c r="N282" s="26"/>
      <c r="O282" s="28">
        <f>Table1[[#This Row],[تكلفة الوحدة]]*Table1[[#This Row],[وارد ]]</f>
        <v>0</v>
      </c>
      <c r="P282" s="26"/>
    </row>
    <row r="283" spans="1:16">
      <c r="A283" s="1" t="s">
        <v>11</v>
      </c>
      <c r="B283" s="2">
        <f t="shared" si="9"/>
        <v>44101</v>
      </c>
      <c r="N283" s="26"/>
      <c r="O283" s="28">
        <f>Table1[[#This Row],[تكلفة الوحدة]]*Table1[[#This Row],[وارد ]]</f>
        <v>0</v>
      </c>
      <c r="P283" s="26"/>
    </row>
    <row r="284" spans="1:16">
      <c r="A284" s="1" t="s">
        <v>11</v>
      </c>
      <c r="B284" s="2">
        <f t="shared" si="9"/>
        <v>44102</v>
      </c>
      <c r="N284" s="26"/>
      <c r="O284" s="28">
        <f>Table1[[#This Row],[تكلفة الوحدة]]*Table1[[#This Row],[وارد ]]</f>
        <v>0</v>
      </c>
      <c r="P284" s="26"/>
    </row>
    <row r="285" spans="1:16">
      <c r="A285" s="1" t="s">
        <v>11</v>
      </c>
      <c r="B285" s="2">
        <f t="shared" si="9"/>
        <v>44103</v>
      </c>
      <c r="N285" s="26"/>
      <c r="O285" s="28">
        <f>Table1[[#This Row],[تكلفة الوحدة]]*Table1[[#This Row],[وارد ]]</f>
        <v>0</v>
      </c>
      <c r="P285" s="26"/>
    </row>
    <row r="286" spans="1:16" ht="15.75" thickBot="1">
      <c r="A286" s="1" t="s">
        <v>11</v>
      </c>
      <c r="B286" s="2">
        <f t="shared" si="9"/>
        <v>44104</v>
      </c>
      <c r="N286" s="26"/>
      <c r="O286" s="28">
        <f>Table1[[#This Row],[تكلفة الوحدة]]*Table1[[#This Row],[وارد ]]</f>
        <v>0</v>
      </c>
      <c r="P286" s="26"/>
    </row>
    <row r="287" spans="1:16" ht="15.75" thickBot="1">
      <c r="A287" s="4" t="s">
        <v>26</v>
      </c>
      <c r="B287" s="5" t="s">
        <v>18</v>
      </c>
      <c r="C287" s="6"/>
      <c r="D287" s="6"/>
      <c r="E287" s="6"/>
      <c r="F287" s="7"/>
      <c r="N287" s="26"/>
      <c r="O287" s="28">
        <f>Table1[[#This Row],[تكلفة الوحدة]]*Table1[[#This Row],[وارد ]]</f>
        <v>0</v>
      </c>
      <c r="P287" s="26"/>
    </row>
    <row r="288" spans="1:16">
      <c r="A288" s="1" t="s">
        <v>16</v>
      </c>
      <c r="B288" s="2">
        <f>B286+1</f>
        <v>44105</v>
      </c>
      <c r="N288" s="26"/>
      <c r="O288" s="28">
        <f>Table1[[#This Row],[تكلفة الوحدة]]*Table1[[#This Row],[وارد ]]</f>
        <v>0</v>
      </c>
      <c r="P288" s="26"/>
    </row>
    <row r="289" spans="1:16">
      <c r="A289" s="1" t="s">
        <v>16</v>
      </c>
      <c r="B289" s="2">
        <f t="shared" si="9"/>
        <v>44106</v>
      </c>
      <c r="N289" s="26"/>
      <c r="O289" s="28">
        <f>Table1[[#This Row],[تكلفة الوحدة]]*Table1[[#This Row],[وارد ]]</f>
        <v>0</v>
      </c>
      <c r="P289" s="26"/>
    </row>
    <row r="290" spans="1:16">
      <c r="A290" s="1" t="s">
        <v>16</v>
      </c>
      <c r="B290" s="2">
        <f t="shared" si="9"/>
        <v>44107</v>
      </c>
      <c r="N290" s="26"/>
      <c r="O290" s="28">
        <f>Table1[[#This Row],[تكلفة الوحدة]]*Table1[[#This Row],[وارد ]]</f>
        <v>0</v>
      </c>
      <c r="P290" s="26"/>
    </row>
    <row r="291" spans="1:16">
      <c r="A291" s="1" t="s">
        <v>16</v>
      </c>
      <c r="B291" s="2">
        <f t="shared" si="9"/>
        <v>44108</v>
      </c>
      <c r="N291" s="26"/>
      <c r="O291" s="28">
        <f>Table1[[#This Row],[تكلفة الوحدة]]*Table1[[#This Row],[وارد ]]</f>
        <v>0</v>
      </c>
      <c r="P291" s="26"/>
    </row>
    <row r="292" spans="1:16">
      <c r="A292" s="1" t="s">
        <v>16</v>
      </c>
      <c r="B292" s="2">
        <f t="shared" si="9"/>
        <v>44109</v>
      </c>
      <c r="N292" s="26"/>
      <c r="O292" s="28">
        <f>Table1[[#This Row],[تكلفة الوحدة]]*Table1[[#This Row],[وارد ]]</f>
        <v>0</v>
      </c>
      <c r="P292" s="26"/>
    </row>
    <row r="293" spans="1:16">
      <c r="A293" s="1" t="s">
        <v>16</v>
      </c>
      <c r="B293" s="2">
        <f t="shared" si="9"/>
        <v>44110</v>
      </c>
      <c r="N293" s="26"/>
      <c r="O293" s="28">
        <f>Table1[[#This Row],[تكلفة الوحدة]]*Table1[[#This Row],[وارد ]]</f>
        <v>0</v>
      </c>
      <c r="P293" s="26"/>
    </row>
    <row r="294" spans="1:16">
      <c r="A294" s="1" t="s">
        <v>16</v>
      </c>
      <c r="B294" s="2">
        <f t="shared" si="9"/>
        <v>44111</v>
      </c>
      <c r="N294" s="26"/>
      <c r="O294" s="28">
        <f>Table1[[#This Row],[تكلفة الوحدة]]*Table1[[#This Row],[وارد ]]</f>
        <v>0</v>
      </c>
      <c r="P294" s="26"/>
    </row>
    <row r="295" spans="1:16">
      <c r="A295" s="1" t="s">
        <v>16</v>
      </c>
      <c r="B295" s="2">
        <f t="shared" si="9"/>
        <v>44112</v>
      </c>
      <c r="N295" s="26"/>
      <c r="O295" s="28">
        <f>Table1[[#This Row],[تكلفة الوحدة]]*Table1[[#This Row],[وارد ]]</f>
        <v>0</v>
      </c>
      <c r="P295" s="26"/>
    </row>
    <row r="296" spans="1:16">
      <c r="A296" s="1" t="s">
        <v>16</v>
      </c>
      <c r="B296" s="2">
        <f t="shared" ref="B296:B316" si="10">B295+1</f>
        <v>44113</v>
      </c>
      <c r="N296" s="26"/>
      <c r="O296" s="28">
        <f>Table1[[#This Row],[تكلفة الوحدة]]*Table1[[#This Row],[وارد ]]</f>
        <v>0</v>
      </c>
      <c r="P296" s="26"/>
    </row>
    <row r="297" spans="1:16">
      <c r="A297" s="1" t="s">
        <v>16</v>
      </c>
      <c r="B297" s="2">
        <f t="shared" si="10"/>
        <v>44114</v>
      </c>
      <c r="N297" s="26"/>
      <c r="O297" s="28">
        <f>Table1[[#This Row],[تكلفة الوحدة]]*Table1[[#This Row],[وارد ]]</f>
        <v>0</v>
      </c>
      <c r="P297" s="26"/>
    </row>
    <row r="298" spans="1:16">
      <c r="A298" s="1" t="s">
        <v>16</v>
      </c>
      <c r="B298" s="2">
        <f t="shared" si="10"/>
        <v>44115</v>
      </c>
      <c r="N298" s="26"/>
      <c r="O298" s="28">
        <f>Table1[[#This Row],[تكلفة الوحدة]]*Table1[[#This Row],[وارد ]]</f>
        <v>0</v>
      </c>
      <c r="P298" s="26"/>
    </row>
    <row r="299" spans="1:16">
      <c r="A299" s="1" t="s">
        <v>16</v>
      </c>
      <c r="B299" s="2">
        <f t="shared" si="10"/>
        <v>44116</v>
      </c>
      <c r="N299" s="26"/>
      <c r="O299" s="28">
        <f>Table1[[#This Row],[تكلفة الوحدة]]*Table1[[#This Row],[وارد ]]</f>
        <v>0</v>
      </c>
      <c r="P299" s="26"/>
    </row>
    <row r="300" spans="1:16">
      <c r="A300" s="1" t="s">
        <v>16</v>
      </c>
      <c r="B300" s="2">
        <f t="shared" si="10"/>
        <v>44117</v>
      </c>
      <c r="N300" s="26"/>
      <c r="O300" s="28">
        <f>Table1[[#This Row],[تكلفة الوحدة]]*Table1[[#This Row],[وارد ]]</f>
        <v>0</v>
      </c>
      <c r="P300" s="26"/>
    </row>
    <row r="301" spans="1:16">
      <c r="A301" s="1" t="s">
        <v>16</v>
      </c>
      <c r="B301" s="2">
        <f t="shared" si="10"/>
        <v>44118</v>
      </c>
      <c r="N301" s="26"/>
      <c r="O301" s="28">
        <f>Table1[[#This Row],[تكلفة الوحدة]]*Table1[[#This Row],[وارد ]]</f>
        <v>0</v>
      </c>
      <c r="P301" s="26"/>
    </row>
    <row r="302" spans="1:16">
      <c r="A302" s="1" t="s">
        <v>16</v>
      </c>
      <c r="B302" s="2">
        <f t="shared" si="10"/>
        <v>44119</v>
      </c>
      <c r="N302" s="26"/>
      <c r="O302" s="28">
        <f>Table1[[#This Row],[تكلفة الوحدة]]*Table1[[#This Row],[وارد ]]</f>
        <v>0</v>
      </c>
      <c r="P302" s="26"/>
    </row>
    <row r="303" spans="1:16">
      <c r="A303" s="1" t="s">
        <v>16</v>
      </c>
      <c r="B303" s="2">
        <f t="shared" si="10"/>
        <v>44120</v>
      </c>
      <c r="N303" s="26"/>
      <c r="O303" s="28">
        <f>Table1[[#This Row],[تكلفة الوحدة]]*Table1[[#This Row],[وارد ]]</f>
        <v>0</v>
      </c>
      <c r="P303" s="26"/>
    </row>
    <row r="304" spans="1:16">
      <c r="A304" s="1" t="s">
        <v>16</v>
      </c>
      <c r="B304" s="2">
        <f t="shared" si="10"/>
        <v>44121</v>
      </c>
      <c r="N304" s="26"/>
      <c r="O304" s="28">
        <f>Table1[[#This Row],[تكلفة الوحدة]]*Table1[[#This Row],[وارد ]]</f>
        <v>0</v>
      </c>
      <c r="P304" s="26"/>
    </row>
    <row r="305" spans="1:16">
      <c r="A305" s="1" t="s">
        <v>16</v>
      </c>
      <c r="B305" s="2">
        <f t="shared" si="10"/>
        <v>44122</v>
      </c>
      <c r="N305" s="26"/>
      <c r="O305" s="28">
        <f>Table1[[#This Row],[تكلفة الوحدة]]*Table1[[#This Row],[وارد ]]</f>
        <v>0</v>
      </c>
      <c r="P305" s="26"/>
    </row>
    <row r="306" spans="1:16">
      <c r="A306" s="1" t="s">
        <v>16</v>
      </c>
      <c r="B306" s="2">
        <f t="shared" si="10"/>
        <v>44123</v>
      </c>
      <c r="N306" s="26"/>
      <c r="O306" s="28">
        <f>Table1[[#This Row],[تكلفة الوحدة]]*Table1[[#This Row],[وارد ]]</f>
        <v>0</v>
      </c>
      <c r="P306" s="26"/>
    </row>
    <row r="307" spans="1:16">
      <c r="A307" s="1" t="s">
        <v>16</v>
      </c>
      <c r="B307" s="2">
        <f t="shared" si="10"/>
        <v>44124</v>
      </c>
      <c r="N307" s="26"/>
      <c r="O307" s="28">
        <f>Table1[[#This Row],[تكلفة الوحدة]]*Table1[[#This Row],[وارد ]]</f>
        <v>0</v>
      </c>
      <c r="P307" s="26"/>
    </row>
    <row r="308" spans="1:16">
      <c r="A308" s="1" t="s">
        <v>16</v>
      </c>
      <c r="B308" s="2">
        <f t="shared" si="10"/>
        <v>44125</v>
      </c>
      <c r="N308" s="26"/>
      <c r="O308" s="28">
        <f>Table1[[#This Row],[تكلفة الوحدة]]*Table1[[#This Row],[وارد ]]</f>
        <v>0</v>
      </c>
      <c r="P308" s="26"/>
    </row>
    <row r="309" spans="1:16">
      <c r="A309" s="1" t="s">
        <v>16</v>
      </c>
      <c r="B309" s="2">
        <f t="shared" si="10"/>
        <v>44126</v>
      </c>
      <c r="N309" s="26"/>
      <c r="O309" s="28">
        <f>Table1[[#This Row],[تكلفة الوحدة]]*Table1[[#This Row],[وارد ]]</f>
        <v>0</v>
      </c>
      <c r="P309" s="26"/>
    </row>
    <row r="310" spans="1:16">
      <c r="A310" s="1" t="s">
        <v>16</v>
      </c>
      <c r="B310" s="2">
        <f t="shared" si="10"/>
        <v>44127</v>
      </c>
      <c r="N310" s="26"/>
      <c r="O310" s="28">
        <f>Table1[[#This Row],[تكلفة الوحدة]]*Table1[[#This Row],[وارد ]]</f>
        <v>0</v>
      </c>
      <c r="P310" s="26"/>
    </row>
    <row r="311" spans="1:16">
      <c r="A311" s="1" t="s">
        <v>16</v>
      </c>
      <c r="B311" s="2">
        <f t="shared" si="10"/>
        <v>44128</v>
      </c>
      <c r="N311" s="26"/>
      <c r="O311" s="28">
        <f>Table1[[#This Row],[تكلفة الوحدة]]*Table1[[#This Row],[وارد ]]</f>
        <v>0</v>
      </c>
      <c r="P311" s="26"/>
    </row>
    <row r="312" spans="1:16">
      <c r="A312" s="1" t="s">
        <v>16</v>
      </c>
      <c r="B312" s="2">
        <f t="shared" si="10"/>
        <v>44129</v>
      </c>
      <c r="N312" s="26"/>
      <c r="O312" s="28">
        <f>Table1[[#This Row],[تكلفة الوحدة]]*Table1[[#This Row],[وارد ]]</f>
        <v>0</v>
      </c>
      <c r="P312" s="26"/>
    </row>
    <row r="313" spans="1:16">
      <c r="A313" s="1" t="s">
        <v>16</v>
      </c>
      <c r="B313" s="2">
        <f t="shared" si="10"/>
        <v>44130</v>
      </c>
      <c r="N313" s="26"/>
      <c r="O313" s="28">
        <f>Table1[[#This Row],[تكلفة الوحدة]]*Table1[[#This Row],[وارد ]]</f>
        <v>0</v>
      </c>
      <c r="P313" s="26"/>
    </row>
    <row r="314" spans="1:16">
      <c r="A314" s="1" t="s">
        <v>16</v>
      </c>
      <c r="B314" s="2">
        <f t="shared" si="10"/>
        <v>44131</v>
      </c>
      <c r="N314" s="26"/>
      <c r="O314" s="28">
        <f>Table1[[#This Row],[تكلفة الوحدة]]*Table1[[#This Row],[وارد ]]</f>
        <v>0</v>
      </c>
      <c r="P314" s="26"/>
    </row>
    <row r="315" spans="1:16">
      <c r="A315" s="1" t="s">
        <v>16</v>
      </c>
      <c r="B315" s="2">
        <f t="shared" si="10"/>
        <v>44132</v>
      </c>
      <c r="N315" s="26"/>
      <c r="O315" s="28">
        <f>Table1[[#This Row],[تكلفة الوحدة]]*Table1[[#This Row],[وارد ]]</f>
        <v>0</v>
      </c>
      <c r="P315" s="26"/>
    </row>
    <row r="316" spans="1:16">
      <c r="A316" s="1" t="s">
        <v>16</v>
      </c>
      <c r="B316" s="2">
        <f t="shared" si="10"/>
        <v>44133</v>
      </c>
      <c r="N316" s="26"/>
      <c r="O316" s="28">
        <f>Table1[[#This Row],[تكلفة الوحدة]]*Table1[[#This Row],[وارد ]]</f>
        <v>0</v>
      </c>
      <c r="P316" s="26"/>
    </row>
    <row r="317" spans="1:16">
      <c r="A317" s="1" t="s">
        <v>16</v>
      </c>
      <c r="B317" s="2">
        <f>B316+1</f>
        <v>44134</v>
      </c>
      <c r="N317" s="26"/>
      <c r="O317" s="28">
        <f>Table1[[#This Row],[تكلفة الوحدة]]*Table1[[#This Row],[وارد ]]</f>
        <v>0</v>
      </c>
      <c r="P317" s="26"/>
    </row>
    <row r="318" spans="1:16" ht="15.75" thickBot="1">
      <c r="A318" s="1" t="s">
        <v>16</v>
      </c>
      <c r="B318" s="2">
        <f t="shared" ref="B318:B371" si="11">B317+1</f>
        <v>44135</v>
      </c>
      <c r="N318" s="26"/>
      <c r="O318" s="28">
        <f>Table1[[#This Row],[تكلفة الوحدة]]*Table1[[#This Row],[وارد ]]</f>
        <v>0</v>
      </c>
      <c r="P318" s="26"/>
    </row>
    <row r="319" spans="1:16" ht="15.75" thickBot="1">
      <c r="A319" s="4" t="s">
        <v>27</v>
      </c>
      <c r="B319" s="5" t="s">
        <v>18</v>
      </c>
      <c r="C319" s="6"/>
      <c r="D319" s="6"/>
      <c r="E319" s="6"/>
      <c r="F319" s="7"/>
      <c r="N319" s="26"/>
      <c r="O319" s="28">
        <f>Table1[[#This Row],[تكلفة الوحدة]]*Table1[[#This Row],[وارد ]]</f>
        <v>0</v>
      </c>
      <c r="P319" s="26"/>
    </row>
    <row r="320" spans="1:16">
      <c r="A320" s="1" t="s">
        <v>12</v>
      </c>
      <c r="B320" s="2">
        <f>B318+1</f>
        <v>44136</v>
      </c>
      <c r="N320" s="26"/>
      <c r="O320" s="28">
        <f>Table1[[#This Row],[تكلفة الوحدة]]*Table1[[#This Row],[وارد ]]</f>
        <v>0</v>
      </c>
      <c r="P320" s="26"/>
    </row>
    <row r="321" spans="1:16">
      <c r="A321" s="1" t="s">
        <v>12</v>
      </c>
      <c r="B321" s="2">
        <f t="shared" si="11"/>
        <v>44137</v>
      </c>
      <c r="N321" s="26"/>
      <c r="O321" s="28">
        <f>Table1[[#This Row],[تكلفة الوحدة]]*Table1[[#This Row],[وارد ]]</f>
        <v>0</v>
      </c>
      <c r="P321" s="26"/>
    </row>
    <row r="322" spans="1:16">
      <c r="A322" s="1" t="s">
        <v>12</v>
      </c>
      <c r="B322" s="2">
        <f t="shared" si="11"/>
        <v>44138</v>
      </c>
      <c r="N322" s="26"/>
      <c r="O322" s="28">
        <f>Table1[[#This Row],[تكلفة الوحدة]]*Table1[[#This Row],[وارد ]]</f>
        <v>0</v>
      </c>
      <c r="P322" s="26"/>
    </row>
    <row r="323" spans="1:16">
      <c r="A323" s="1" t="s">
        <v>12</v>
      </c>
      <c r="B323" s="2">
        <f t="shared" si="11"/>
        <v>44139</v>
      </c>
      <c r="N323" s="26"/>
      <c r="O323" s="28">
        <f>Table1[[#This Row],[تكلفة الوحدة]]*Table1[[#This Row],[وارد ]]</f>
        <v>0</v>
      </c>
      <c r="P323" s="26"/>
    </row>
    <row r="324" spans="1:16">
      <c r="A324" s="1" t="s">
        <v>12</v>
      </c>
      <c r="B324" s="2">
        <f t="shared" si="11"/>
        <v>44140</v>
      </c>
      <c r="N324" s="26"/>
      <c r="O324" s="28">
        <f>Table1[[#This Row],[تكلفة الوحدة]]*Table1[[#This Row],[وارد ]]</f>
        <v>0</v>
      </c>
      <c r="P324" s="26"/>
    </row>
    <row r="325" spans="1:16">
      <c r="A325" s="1" t="s">
        <v>12</v>
      </c>
      <c r="B325" s="2">
        <f t="shared" si="11"/>
        <v>44141</v>
      </c>
      <c r="N325" s="26"/>
      <c r="O325" s="28">
        <f>Table1[[#This Row],[تكلفة الوحدة]]*Table1[[#This Row],[وارد ]]</f>
        <v>0</v>
      </c>
      <c r="P325" s="26"/>
    </row>
    <row r="326" spans="1:16">
      <c r="A326" s="1" t="s">
        <v>12</v>
      </c>
      <c r="B326" s="2">
        <f t="shared" si="11"/>
        <v>44142</v>
      </c>
      <c r="N326" s="26"/>
      <c r="O326" s="28">
        <f>Table1[[#This Row],[تكلفة الوحدة]]*Table1[[#This Row],[وارد ]]</f>
        <v>0</v>
      </c>
      <c r="P326" s="26"/>
    </row>
    <row r="327" spans="1:16">
      <c r="A327" s="1" t="s">
        <v>12</v>
      </c>
      <c r="B327" s="2">
        <f t="shared" si="11"/>
        <v>44143</v>
      </c>
      <c r="N327" s="26"/>
      <c r="O327" s="28">
        <f>Table1[[#This Row],[تكلفة الوحدة]]*Table1[[#This Row],[وارد ]]</f>
        <v>0</v>
      </c>
      <c r="P327" s="26"/>
    </row>
    <row r="328" spans="1:16">
      <c r="A328" s="1" t="s">
        <v>12</v>
      </c>
      <c r="B328" s="2">
        <f t="shared" si="11"/>
        <v>44144</v>
      </c>
      <c r="N328" s="26"/>
      <c r="O328" s="28">
        <f>Table1[[#This Row],[تكلفة الوحدة]]*Table1[[#This Row],[وارد ]]</f>
        <v>0</v>
      </c>
      <c r="P328" s="26"/>
    </row>
    <row r="329" spans="1:16">
      <c r="A329" s="1" t="s">
        <v>12</v>
      </c>
      <c r="B329" s="2">
        <f t="shared" si="11"/>
        <v>44145</v>
      </c>
      <c r="N329" s="26"/>
      <c r="O329" s="28">
        <f>Table1[[#This Row],[تكلفة الوحدة]]*Table1[[#This Row],[وارد ]]</f>
        <v>0</v>
      </c>
      <c r="P329" s="26"/>
    </row>
    <row r="330" spans="1:16">
      <c r="A330" s="1" t="s">
        <v>12</v>
      </c>
      <c r="B330" s="2">
        <f t="shared" si="11"/>
        <v>44146</v>
      </c>
      <c r="N330" s="26"/>
      <c r="O330" s="28">
        <f>Table1[[#This Row],[تكلفة الوحدة]]*Table1[[#This Row],[وارد ]]</f>
        <v>0</v>
      </c>
      <c r="P330" s="26"/>
    </row>
    <row r="331" spans="1:16">
      <c r="A331" s="1" t="s">
        <v>12</v>
      </c>
      <c r="B331" s="2">
        <f t="shared" si="11"/>
        <v>44147</v>
      </c>
      <c r="N331" s="26"/>
      <c r="O331" s="28">
        <f>Table1[[#This Row],[تكلفة الوحدة]]*Table1[[#This Row],[وارد ]]</f>
        <v>0</v>
      </c>
      <c r="P331" s="26"/>
    </row>
    <row r="332" spans="1:16">
      <c r="A332" s="1" t="s">
        <v>12</v>
      </c>
      <c r="B332" s="2">
        <f t="shared" si="11"/>
        <v>44148</v>
      </c>
      <c r="N332" s="26"/>
      <c r="O332" s="28">
        <f>Table1[[#This Row],[تكلفة الوحدة]]*Table1[[#This Row],[وارد ]]</f>
        <v>0</v>
      </c>
      <c r="P332" s="26"/>
    </row>
    <row r="333" spans="1:16">
      <c r="A333" s="1" t="s">
        <v>12</v>
      </c>
      <c r="B333" s="2">
        <f t="shared" si="11"/>
        <v>44149</v>
      </c>
      <c r="N333" s="26"/>
      <c r="O333" s="28">
        <f>Table1[[#This Row],[تكلفة الوحدة]]*Table1[[#This Row],[وارد ]]</f>
        <v>0</v>
      </c>
      <c r="P333" s="26"/>
    </row>
    <row r="334" spans="1:16">
      <c r="A334" s="1" t="s">
        <v>12</v>
      </c>
      <c r="B334" s="2">
        <f t="shared" si="11"/>
        <v>44150</v>
      </c>
      <c r="N334" s="26"/>
      <c r="O334" s="28">
        <f>Table1[[#This Row],[تكلفة الوحدة]]*Table1[[#This Row],[وارد ]]</f>
        <v>0</v>
      </c>
      <c r="P334" s="26"/>
    </row>
    <row r="335" spans="1:16">
      <c r="A335" s="1" t="s">
        <v>12</v>
      </c>
      <c r="B335" s="2">
        <f t="shared" si="11"/>
        <v>44151</v>
      </c>
      <c r="N335" s="26"/>
      <c r="O335" s="28">
        <f>Table1[[#This Row],[تكلفة الوحدة]]*Table1[[#This Row],[وارد ]]</f>
        <v>0</v>
      </c>
      <c r="P335" s="26"/>
    </row>
    <row r="336" spans="1:16">
      <c r="A336" s="1" t="s">
        <v>12</v>
      </c>
      <c r="B336" s="2">
        <f t="shared" si="11"/>
        <v>44152</v>
      </c>
      <c r="N336" s="26"/>
      <c r="O336" s="28">
        <f>Table1[[#This Row],[تكلفة الوحدة]]*Table1[[#This Row],[وارد ]]</f>
        <v>0</v>
      </c>
      <c r="P336" s="26"/>
    </row>
    <row r="337" spans="1:16">
      <c r="A337" s="1" t="s">
        <v>12</v>
      </c>
      <c r="B337" s="2">
        <f t="shared" si="11"/>
        <v>44153</v>
      </c>
      <c r="N337" s="26"/>
      <c r="O337" s="28">
        <f>Table1[[#This Row],[تكلفة الوحدة]]*Table1[[#This Row],[وارد ]]</f>
        <v>0</v>
      </c>
      <c r="P337" s="26"/>
    </row>
    <row r="338" spans="1:16">
      <c r="A338" s="1" t="s">
        <v>12</v>
      </c>
      <c r="B338" s="2">
        <f t="shared" si="11"/>
        <v>44154</v>
      </c>
      <c r="N338" s="26"/>
      <c r="O338" s="28">
        <f>Table1[[#This Row],[تكلفة الوحدة]]*Table1[[#This Row],[وارد ]]</f>
        <v>0</v>
      </c>
      <c r="P338" s="26"/>
    </row>
    <row r="339" spans="1:16">
      <c r="A339" s="1" t="s">
        <v>12</v>
      </c>
      <c r="B339" s="2">
        <f t="shared" si="11"/>
        <v>44155</v>
      </c>
      <c r="N339" s="26"/>
      <c r="O339" s="28">
        <f>Table1[[#This Row],[تكلفة الوحدة]]*Table1[[#This Row],[وارد ]]</f>
        <v>0</v>
      </c>
      <c r="P339" s="26"/>
    </row>
    <row r="340" spans="1:16">
      <c r="A340" s="1" t="s">
        <v>12</v>
      </c>
      <c r="B340" s="2">
        <f t="shared" si="11"/>
        <v>44156</v>
      </c>
      <c r="N340" s="26"/>
      <c r="O340" s="28">
        <f>Table1[[#This Row],[تكلفة الوحدة]]*Table1[[#This Row],[وارد ]]</f>
        <v>0</v>
      </c>
      <c r="P340" s="26"/>
    </row>
    <row r="341" spans="1:16">
      <c r="A341" s="1" t="s">
        <v>12</v>
      </c>
      <c r="B341" s="2">
        <f t="shared" si="11"/>
        <v>44157</v>
      </c>
      <c r="N341" s="26"/>
      <c r="O341" s="28">
        <f>Table1[[#This Row],[تكلفة الوحدة]]*Table1[[#This Row],[وارد ]]</f>
        <v>0</v>
      </c>
      <c r="P341" s="26"/>
    </row>
    <row r="342" spans="1:16">
      <c r="A342" s="1" t="s">
        <v>12</v>
      </c>
      <c r="B342" s="2">
        <f t="shared" si="11"/>
        <v>44158</v>
      </c>
      <c r="N342" s="26"/>
      <c r="O342" s="28">
        <f>Table1[[#This Row],[تكلفة الوحدة]]*Table1[[#This Row],[وارد ]]</f>
        <v>0</v>
      </c>
      <c r="P342" s="26"/>
    </row>
    <row r="343" spans="1:16">
      <c r="A343" s="1" t="s">
        <v>12</v>
      </c>
      <c r="B343" s="2">
        <f t="shared" si="11"/>
        <v>44159</v>
      </c>
      <c r="N343" s="26"/>
      <c r="O343" s="28">
        <f>Table1[[#This Row],[تكلفة الوحدة]]*Table1[[#This Row],[وارد ]]</f>
        <v>0</v>
      </c>
      <c r="P343" s="26"/>
    </row>
    <row r="344" spans="1:16">
      <c r="A344" s="1" t="s">
        <v>12</v>
      </c>
      <c r="B344" s="2">
        <f t="shared" si="11"/>
        <v>44160</v>
      </c>
      <c r="N344" s="26"/>
      <c r="O344" s="28">
        <f>Table1[[#This Row],[تكلفة الوحدة]]*Table1[[#This Row],[وارد ]]</f>
        <v>0</v>
      </c>
      <c r="P344" s="26"/>
    </row>
    <row r="345" spans="1:16">
      <c r="A345" s="1" t="s">
        <v>12</v>
      </c>
      <c r="B345" s="2">
        <f t="shared" si="11"/>
        <v>44161</v>
      </c>
      <c r="N345" s="26"/>
      <c r="O345" s="28">
        <f>Table1[[#This Row],[تكلفة الوحدة]]*Table1[[#This Row],[وارد ]]</f>
        <v>0</v>
      </c>
      <c r="P345" s="26"/>
    </row>
    <row r="346" spans="1:16">
      <c r="A346" s="1" t="s">
        <v>12</v>
      </c>
      <c r="B346" s="2">
        <f t="shared" si="11"/>
        <v>44162</v>
      </c>
      <c r="N346" s="26"/>
      <c r="O346" s="28">
        <f>Table1[[#This Row],[تكلفة الوحدة]]*Table1[[#This Row],[وارد ]]</f>
        <v>0</v>
      </c>
      <c r="P346" s="26"/>
    </row>
    <row r="347" spans="1:16">
      <c r="A347" s="1" t="s">
        <v>12</v>
      </c>
      <c r="B347" s="2">
        <f t="shared" si="11"/>
        <v>44163</v>
      </c>
      <c r="N347" s="26"/>
      <c r="O347" s="28">
        <f>Table1[[#This Row],[تكلفة الوحدة]]*Table1[[#This Row],[وارد ]]</f>
        <v>0</v>
      </c>
      <c r="P347" s="26"/>
    </row>
    <row r="348" spans="1:16">
      <c r="A348" s="1" t="s">
        <v>12</v>
      </c>
      <c r="B348" s="2">
        <f t="shared" si="11"/>
        <v>44164</v>
      </c>
      <c r="N348" s="26"/>
      <c r="O348" s="28">
        <f>Table1[[#This Row],[تكلفة الوحدة]]*Table1[[#This Row],[وارد ]]</f>
        <v>0</v>
      </c>
      <c r="P348" s="26"/>
    </row>
    <row r="349" spans="1:16" ht="15.75" thickBot="1">
      <c r="A349" s="1" t="s">
        <v>12</v>
      </c>
      <c r="B349" s="2">
        <f t="shared" si="11"/>
        <v>44165</v>
      </c>
      <c r="N349" s="26"/>
      <c r="O349" s="28">
        <f>Table1[[#This Row],[تكلفة الوحدة]]*Table1[[#This Row],[وارد ]]</f>
        <v>0</v>
      </c>
      <c r="P349" s="26"/>
    </row>
    <row r="350" spans="1:16" ht="15.75" thickBot="1">
      <c r="A350" s="4" t="s">
        <v>28</v>
      </c>
      <c r="B350" s="5" t="s">
        <v>18</v>
      </c>
      <c r="C350" s="6"/>
      <c r="D350" s="6"/>
      <c r="E350" s="6"/>
      <c r="F350" s="7"/>
      <c r="N350" s="26"/>
      <c r="O350" s="28">
        <f>Table1[[#This Row],[تكلفة الوحدة]]*Table1[[#This Row],[وارد ]]</f>
        <v>0</v>
      </c>
      <c r="P350" s="26"/>
    </row>
    <row r="351" spans="1:16">
      <c r="A351" s="1" t="s">
        <v>13</v>
      </c>
      <c r="B351" s="2">
        <f>B349+1</f>
        <v>44166</v>
      </c>
      <c r="N351" s="26"/>
      <c r="O351" s="28">
        <f>Table1[[#This Row],[تكلفة الوحدة]]*Table1[[#This Row],[وارد ]]</f>
        <v>0</v>
      </c>
      <c r="P351" s="26"/>
    </row>
    <row r="352" spans="1:16">
      <c r="A352" s="1" t="s">
        <v>13</v>
      </c>
      <c r="B352" s="2">
        <f t="shared" si="11"/>
        <v>44167</v>
      </c>
      <c r="N352" s="26"/>
      <c r="O352" s="28">
        <f>Table1[[#This Row],[تكلفة الوحدة]]*Table1[[#This Row],[وارد ]]</f>
        <v>0</v>
      </c>
      <c r="P352" s="26"/>
    </row>
    <row r="353" spans="1:16">
      <c r="A353" s="1" t="s">
        <v>13</v>
      </c>
      <c r="B353" s="2">
        <f t="shared" si="11"/>
        <v>44168</v>
      </c>
      <c r="N353" s="26"/>
      <c r="O353" s="28">
        <f>Table1[[#This Row],[تكلفة الوحدة]]*Table1[[#This Row],[وارد ]]</f>
        <v>0</v>
      </c>
      <c r="P353" s="26"/>
    </row>
    <row r="354" spans="1:16">
      <c r="A354" s="1" t="s">
        <v>13</v>
      </c>
      <c r="B354" s="2">
        <f t="shared" si="11"/>
        <v>44169</v>
      </c>
      <c r="N354" s="26"/>
      <c r="O354" s="28">
        <f>Table1[[#This Row],[تكلفة الوحدة]]*Table1[[#This Row],[وارد ]]</f>
        <v>0</v>
      </c>
      <c r="P354" s="26"/>
    </row>
    <row r="355" spans="1:16">
      <c r="A355" s="1" t="s">
        <v>13</v>
      </c>
      <c r="B355" s="2">
        <f t="shared" si="11"/>
        <v>44170</v>
      </c>
      <c r="N355" s="26"/>
      <c r="O355" s="28">
        <f>Table1[[#This Row],[تكلفة الوحدة]]*Table1[[#This Row],[وارد ]]</f>
        <v>0</v>
      </c>
      <c r="P355" s="26"/>
    </row>
    <row r="356" spans="1:16">
      <c r="A356" s="1" t="s">
        <v>13</v>
      </c>
      <c r="B356" s="2">
        <f t="shared" si="11"/>
        <v>44171</v>
      </c>
      <c r="N356" s="26"/>
      <c r="O356" s="28">
        <f>Table1[[#This Row],[تكلفة الوحدة]]*Table1[[#This Row],[وارد ]]</f>
        <v>0</v>
      </c>
      <c r="P356" s="26"/>
    </row>
    <row r="357" spans="1:16">
      <c r="A357" s="1" t="s">
        <v>13</v>
      </c>
      <c r="B357" s="2">
        <f t="shared" si="11"/>
        <v>44172</v>
      </c>
      <c r="N357" s="26"/>
      <c r="O357" s="28">
        <f>Table1[[#This Row],[تكلفة الوحدة]]*Table1[[#This Row],[وارد ]]</f>
        <v>0</v>
      </c>
      <c r="P357" s="26"/>
    </row>
    <row r="358" spans="1:16">
      <c r="A358" s="1" t="s">
        <v>13</v>
      </c>
      <c r="B358" s="2">
        <f t="shared" si="11"/>
        <v>44173</v>
      </c>
      <c r="N358" s="26"/>
      <c r="O358" s="28">
        <f>Table1[[#This Row],[تكلفة الوحدة]]*Table1[[#This Row],[وارد ]]</f>
        <v>0</v>
      </c>
      <c r="P358" s="26"/>
    </row>
    <row r="359" spans="1:16">
      <c r="A359" s="1" t="s">
        <v>13</v>
      </c>
      <c r="B359" s="2">
        <f t="shared" si="11"/>
        <v>44174</v>
      </c>
      <c r="N359" s="26"/>
      <c r="O359" s="28">
        <f>Table1[[#This Row],[تكلفة الوحدة]]*Table1[[#This Row],[وارد ]]</f>
        <v>0</v>
      </c>
      <c r="P359" s="26"/>
    </row>
    <row r="360" spans="1:16">
      <c r="A360" s="1" t="s">
        <v>13</v>
      </c>
      <c r="B360" s="2">
        <f t="shared" si="11"/>
        <v>44175</v>
      </c>
      <c r="N360" s="26"/>
      <c r="O360" s="28">
        <f>Table1[[#This Row],[تكلفة الوحدة]]*Table1[[#This Row],[وارد ]]</f>
        <v>0</v>
      </c>
      <c r="P360" s="26"/>
    </row>
    <row r="361" spans="1:16">
      <c r="A361" s="1" t="s">
        <v>13</v>
      </c>
      <c r="B361" s="2">
        <f t="shared" si="11"/>
        <v>44176</v>
      </c>
      <c r="N361" s="26"/>
      <c r="O361" s="28">
        <f>Table1[[#This Row],[تكلفة الوحدة]]*Table1[[#This Row],[وارد ]]</f>
        <v>0</v>
      </c>
      <c r="P361" s="26"/>
    </row>
    <row r="362" spans="1:16">
      <c r="A362" s="1" t="s">
        <v>13</v>
      </c>
      <c r="B362" s="2">
        <f t="shared" si="11"/>
        <v>44177</v>
      </c>
      <c r="N362" s="26"/>
      <c r="O362" s="28">
        <f>Table1[[#This Row],[تكلفة الوحدة]]*Table1[[#This Row],[وارد ]]</f>
        <v>0</v>
      </c>
      <c r="P362" s="26"/>
    </row>
    <row r="363" spans="1:16">
      <c r="A363" s="1" t="s">
        <v>13</v>
      </c>
      <c r="B363" s="2">
        <f t="shared" si="11"/>
        <v>44178</v>
      </c>
      <c r="N363" s="26"/>
      <c r="O363" s="28">
        <f>Table1[[#This Row],[تكلفة الوحدة]]*Table1[[#This Row],[وارد ]]</f>
        <v>0</v>
      </c>
      <c r="P363" s="26"/>
    </row>
    <row r="364" spans="1:16">
      <c r="A364" s="1" t="s">
        <v>13</v>
      </c>
      <c r="B364" s="2">
        <f t="shared" si="11"/>
        <v>44179</v>
      </c>
      <c r="N364" s="26"/>
      <c r="O364" s="28">
        <f>Table1[[#This Row],[تكلفة الوحدة]]*Table1[[#This Row],[وارد ]]</f>
        <v>0</v>
      </c>
      <c r="P364" s="26"/>
    </row>
    <row r="365" spans="1:16">
      <c r="A365" s="1" t="s">
        <v>13</v>
      </c>
      <c r="B365" s="2">
        <f t="shared" si="11"/>
        <v>44180</v>
      </c>
      <c r="N365" s="26"/>
      <c r="O365" s="28">
        <f>Table1[[#This Row],[تكلفة الوحدة]]*Table1[[#This Row],[وارد ]]</f>
        <v>0</v>
      </c>
      <c r="P365" s="26"/>
    </row>
    <row r="366" spans="1:16">
      <c r="A366" s="1" t="s">
        <v>13</v>
      </c>
      <c r="B366" s="2">
        <f t="shared" si="11"/>
        <v>44181</v>
      </c>
      <c r="N366" s="26"/>
      <c r="O366" s="28">
        <f>Table1[[#This Row],[تكلفة الوحدة]]*Table1[[#This Row],[وارد ]]</f>
        <v>0</v>
      </c>
      <c r="P366" s="26"/>
    </row>
    <row r="367" spans="1:16">
      <c r="A367" s="1" t="s">
        <v>13</v>
      </c>
      <c r="B367" s="2">
        <f t="shared" si="11"/>
        <v>44182</v>
      </c>
      <c r="N367" s="26"/>
      <c r="O367" s="28">
        <f>Table1[[#This Row],[تكلفة الوحدة]]*Table1[[#This Row],[وارد ]]</f>
        <v>0</v>
      </c>
      <c r="P367" s="26"/>
    </row>
    <row r="368" spans="1:16">
      <c r="A368" s="1" t="s">
        <v>13</v>
      </c>
      <c r="B368" s="2">
        <f t="shared" si="11"/>
        <v>44183</v>
      </c>
      <c r="N368" s="26"/>
      <c r="O368" s="28">
        <f>Table1[[#This Row],[تكلفة الوحدة]]*Table1[[#This Row],[وارد ]]</f>
        <v>0</v>
      </c>
      <c r="P368" s="26"/>
    </row>
    <row r="369" spans="1:16">
      <c r="A369" s="1" t="s">
        <v>13</v>
      </c>
      <c r="B369" s="2">
        <f t="shared" si="11"/>
        <v>44184</v>
      </c>
      <c r="N369" s="26"/>
      <c r="O369" s="28">
        <f>Table1[[#This Row],[تكلفة الوحدة]]*Table1[[#This Row],[وارد ]]</f>
        <v>0</v>
      </c>
      <c r="P369" s="26"/>
    </row>
    <row r="370" spans="1:16">
      <c r="A370" s="1" t="s">
        <v>13</v>
      </c>
      <c r="B370" s="2">
        <f t="shared" si="11"/>
        <v>44185</v>
      </c>
      <c r="N370" s="26"/>
      <c r="O370" s="28">
        <f>Table1[[#This Row],[تكلفة الوحدة]]*Table1[[#This Row],[وارد ]]</f>
        <v>0</v>
      </c>
      <c r="P370" s="26"/>
    </row>
    <row r="371" spans="1:16">
      <c r="A371" s="1" t="s">
        <v>13</v>
      </c>
      <c r="B371" s="2">
        <f t="shared" si="11"/>
        <v>44186</v>
      </c>
      <c r="N371" s="26"/>
      <c r="O371" s="28">
        <f>Table1[[#This Row],[تكلفة الوحدة]]*Table1[[#This Row],[وارد ]]</f>
        <v>0</v>
      </c>
      <c r="P371" s="26"/>
    </row>
    <row r="372" spans="1:16">
      <c r="A372" s="1" t="s">
        <v>13</v>
      </c>
      <c r="B372" s="2">
        <f>B371+1</f>
        <v>44187</v>
      </c>
      <c r="N372" s="26"/>
      <c r="O372" s="28">
        <f>Table1[[#This Row],[تكلفة الوحدة]]*Table1[[#This Row],[وارد ]]</f>
        <v>0</v>
      </c>
      <c r="P372" s="26"/>
    </row>
    <row r="373" spans="1:16">
      <c r="A373" s="1" t="s">
        <v>13</v>
      </c>
      <c r="B373" s="2">
        <f t="shared" ref="B373:B381" si="12">B372+1</f>
        <v>44188</v>
      </c>
      <c r="N373" s="26"/>
      <c r="O373" s="28">
        <f>Table1[[#This Row],[تكلفة الوحدة]]*Table1[[#This Row],[وارد ]]</f>
        <v>0</v>
      </c>
      <c r="P373" s="26"/>
    </row>
    <row r="374" spans="1:16">
      <c r="A374" s="1" t="s">
        <v>13</v>
      </c>
      <c r="B374" s="2">
        <f t="shared" si="12"/>
        <v>44189</v>
      </c>
      <c r="N374" s="26"/>
      <c r="O374" s="28">
        <f>Table1[[#This Row],[تكلفة الوحدة]]*Table1[[#This Row],[وارد ]]</f>
        <v>0</v>
      </c>
      <c r="P374" s="26"/>
    </row>
    <row r="375" spans="1:16">
      <c r="A375" s="1" t="s">
        <v>13</v>
      </c>
      <c r="B375" s="2">
        <f t="shared" si="12"/>
        <v>44190</v>
      </c>
      <c r="N375" s="26"/>
      <c r="O375" s="28">
        <f>Table1[[#This Row],[تكلفة الوحدة]]*Table1[[#This Row],[وارد ]]</f>
        <v>0</v>
      </c>
      <c r="P375" s="26"/>
    </row>
    <row r="376" spans="1:16">
      <c r="A376" s="1" t="s">
        <v>13</v>
      </c>
      <c r="B376" s="2">
        <f t="shared" si="12"/>
        <v>44191</v>
      </c>
      <c r="N376" s="26"/>
      <c r="O376" s="28">
        <f>Table1[[#This Row],[تكلفة الوحدة]]*Table1[[#This Row],[وارد ]]</f>
        <v>0</v>
      </c>
      <c r="P376" s="26"/>
    </row>
    <row r="377" spans="1:16">
      <c r="A377" s="1" t="s">
        <v>13</v>
      </c>
      <c r="B377" s="2">
        <f t="shared" si="12"/>
        <v>44192</v>
      </c>
      <c r="N377" s="26"/>
      <c r="O377" s="28">
        <f>Table1[[#This Row],[تكلفة الوحدة]]*Table1[[#This Row],[وارد ]]</f>
        <v>0</v>
      </c>
      <c r="P377" s="26"/>
    </row>
    <row r="378" spans="1:16">
      <c r="A378" s="1" t="s">
        <v>13</v>
      </c>
      <c r="B378" s="2">
        <f t="shared" si="12"/>
        <v>44193</v>
      </c>
      <c r="N378" s="26"/>
      <c r="O378" s="28">
        <f>Table1[[#This Row],[تكلفة الوحدة]]*Table1[[#This Row],[وارد ]]</f>
        <v>0</v>
      </c>
      <c r="P378" s="26"/>
    </row>
    <row r="379" spans="1:16">
      <c r="A379" s="1" t="s">
        <v>13</v>
      </c>
      <c r="B379" s="2">
        <f t="shared" si="12"/>
        <v>44194</v>
      </c>
      <c r="N379" s="26"/>
      <c r="O379" s="28">
        <f>Table1[[#This Row],[تكلفة الوحدة]]*Table1[[#This Row],[وارد ]]</f>
        <v>0</v>
      </c>
      <c r="P379" s="26"/>
    </row>
    <row r="380" spans="1:16">
      <c r="A380" s="1" t="s">
        <v>13</v>
      </c>
      <c r="B380" s="2">
        <f t="shared" si="12"/>
        <v>44195</v>
      </c>
      <c r="N380" s="26"/>
      <c r="O380" s="28">
        <f>Table1[[#This Row],[تكلفة الوحدة]]*Table1[[#This Row],[وارد ]]</f>
        <v>0</v>
      </c>
      <c r="P380" s="26"/>
    </row>
    <row r="381" spans="1:16" ht="15.75" thickBot="1">
      <c r="A381" s="1" t="s">
        <v>13</v>
      </c>
      <c r="B381" s="2">
        <f t="shared" si="12"/>
        <v>44196</v>
      </c>
      <c r="N381" s="26"/>
      <c r="O381" s="28">
        <f>Table1[[#This Row],[تكلفة الوحدة]]*Table1[[#This Row],[وارد ]]</f>
        <v>0</v>
      </c>
      <c r="P381" s="26"/>
    </row>
    <row r="382" spans="1:16" ht="15.75" thickBot="1">
      <c r="A382" s="8" t="s">
        <v>29</v>
      </c>
      <c r="B382" s="9" t="s">
        <v>18</v>
      </c>
      <c r="C382" s="10"/>
      <c r="D382" s="10"/>
      <c r="E382" s="10"/>
      <c r="F382" s="11"/>
      <c r="N382" s="26"/>
      <c r="O382" s="28">
        <f>Table1[[#This Row],[تكلفة الوحدة]]*Table1[[#This Row],[وارد ]]</f>
        <v>0</v>
      </c>
      <c r="P382" s="26"/>
    </row>
    <row r="383" spans="1:16" ht="15.75" thickBot="1">
      <c r="A383" s="12" t="s">
        <v>31</v>
      </c>
      <c r="B383" s="13" t="s">
        <v>30</v>
      </c>
      <c r="C383" s="14">
        <f>C36+C66+C98+C129+C161+C192+C224+C256+C287+C319+C350+C382</f>
        <v>3516</v>
      </c>
      <c r="D383" s="14">
        <f>D36+D66+D98+D129+D161+D192+D224+D256+D287+D319+D350+D382</f>
        <v>4941</v>
      </c>
      <c r="E383" s="14">
        <f>E36+E66+E98+E129+E161+E192+E224+E256+E287+E319+E350+E382</f>
        <v>4940</v>
      </c>
      <c r="F383" s="15">
        <f>F36+F66+F98+F129+F161+F192+F224+F256+F287+F319+F350+F382</f>
        <v>3517</v>
      </c>
      <c r="N383" s="26"/>
      <c r="O383" s="28">
        <f>Table1[[#This Row],[تكلفة الوحدة]]*Table1[[#This Row],[وارد ]]</f>
        <v>0</v>
      </c>
      <c r="P383" s="26"/>
    </row>
    <row r="384" spans="1:16">
      <c r="B384" s="2"/>
    </row>
    <row r="385" spans="1:12" ht="18.75">
      <c r="A385" s="47" t="s">
        <v>50</v>
      </c>
      <c r="B385" s="48"/>
      <c r="C385" s="48"/>
      <c r="D385" s="48"/>
      <c r="E385" s="48"/>
      <c r="F385" s="48"/>
      <c r="G385" s="48"/>
      <c r="H385" s="48"/>
      <c r="I385" s="48"/>
      <c r="J385" s="48"/>
      <c r="K385" s="48"/>
      <c r="L385" s="48"/>
    </row>
    <row r="386" spans="1:12">
      <c r="A386" s="18"/>
      <c r="B386" s="46" t="s">
        <v>42</v>
      </c>
      <c r="C386" s="46"/>
      <c r="D386" s="46"/>
      <c r="E386" s="46"/>
      <c r="F386" s="46"/>
      <c r="G386" s="46"/>
      <c r="H386" s="18"/>
      <c r="I386" s="18"/>
      <c r="J386" s="18"/>
      <c r="K386" s="18"/>
      <c r="L386" s="18"/>
    </row>
    <row r="387" spans="1:12">
      <c r="A387" s="18">
        <v>1</v>
      </c>
      <c r="B387" s="49" t="s">
        <v>43</v>
      </c>
      <c r="C387" s="49"/>
      <c r="D387" s="49"/>
      <c r="E387" s="49"/>
      <c r="F387" s="49"/>
      <c r="G387" s="49"/>
      <c r="H387" s="19"/>
      <c r="I387" s="18"/>
      <c r="J387" s="18"/>
      <c r="K387" s="18"/>
      <c r="L387" s="18"/>
    </row>
    <row r="388" spans="1:12">
      <c r="A388" s="18">
        <v>2</v>
      </c>
      <c r="B388" s="49" t="s">
        <v>44</v>
      </c>
      <c r="C388" s="49"/>
      <c r="D388" s="49"/>
      <c r="E388" s="49"/>
      <c r="F388" s="49"/>
      <c r="G388" s="49"/>
      <c r="H388" s="19"/>
      <c r="I388" s="18"/>
      <c r="J388" s="18"/>
      <c r="K388" s="18"/>
      <c r="L388" s="18"/>
    </row>
    <row r="389" spans="1:12">
      <c r="A389" s="18">
        <v>3</v>
      </c>
      <c r="B389" s="49" t="s">
        <v>45</v>
      </c>
      <c r="C389" s="49"/>
      <c r="D389" s="49"/>
      <c r="E389" s="49"/>
      <c r="F389" s="49"/>
      <c r="G389" s="49"/>
      <c r="H389" s="19"/>
      <c r="I389" s="18"/>
      <c r="J389" s="18"/>
      <c r="K389" s="18"/>
      <c r="L389" s="18"/>
    </row>
    <row r="390" spans="1:12">
      <c r="A390" s="18">
        <v>4</v>
      </c>
      <c r="B390" s="49" t="s">
        <v>46</v>
      </c>
      <c r="C390" s="49"/>
      <c r="D390" s="49"/>
      <c r="E390" s="49"/>
      <c r="F390" s="49"/>
      <c r="G390" s="49"/>
      <c r="H390" s="19"/>
      <c r="I390" s="18"/>
      <c r="J390" s="18"/>
      <c r="K390" s="18"/>
      <c r="L390" s="18"/>
    </row>
    <row r="391" spans="1:12">
      <c r="A391" s="18">
        <v>5</v>
      </c>
      <c r="B391" s="49" t="s">
        <v>47</v>
      </c>
      <c r="C391" s="49"/>
      <c r="D391" s="49"/>
      <c r="E391" s="49"/>
      <c r="F391" s="49"/>
      <c r="G391" s="49"/>
      <c r="H391" s="19"/>
      <c r="I391" s="18"/>
      <c r="J391" s="18"/>
      <c r="K391" s="18"/>
      <c r="L391" s="18"/>
    </row>
    <row r="392" spans="1:12">
      <c r="A392" s="18"/>
      <c r="B392" s="49" t="s">
        <v>48</v>
      </c>
      <c r="C392" s="49"/>
      <c r="D392" s="49"/>
      <c r="E392" s="49"/>
      <c r="F392" s="49"/>
      <c r="G392" s="49"/>
      <c r="H392" s="49"/>
      <c r="I392" s="18"/>
      <c r="J392" s="18"/>
      <c r="K392" s="18"/>
      <c r="L392" s="18"/>
    </row>
    <row r="393" spans="1:12">
      <c r="A393" s="18">
        <v>6</v>
      </c>
      <c r="B393" s="49" t="s">
        <v>52</v>
      </c>
      <c r="C393" s="49"/>
      <c r="D393" s="49"/>
      <c r="E393" s="49"/>
      <c r="F393" s="49"/>
      <c r="G393" s="49"/>
      <c r="H393" s="20"/>
      <c r="I393" s="18"/>
      <c r="J393" s="18"/>
      <c r="K393" s="18"/>
      <c r="L393" s="18"/>
    </row>
    <row r="394" spans="1:12">
      <c r="A394" s="18">
        <v>7</v>
      </c>
      <c r="B394" s="46" t="s">
        <v>49</v>
      </c>
      <c r="C394" s="46"/>
      <c r="D394" s="46"/>
      <c r="E394" s="46"/>
      <c r="F394" s="46"/>
      <c r="G394" s="46"/>
      <c r="H394" s="46"/>
      <c r="I394" s="18"/>
      <c r="J394" s="18"/>
      <c r="K394" s="18"/>
      <c r="L394" s="18"/>
    </row>
    <row r="395" spans="1:12">
      <c r="A395" s="18">
        <v>8</v>
      </c>
      <c r="B395" s="46" t="s">
        <v>53</v>
      </c>
      <c r="C395" s="46"/>
      <c r="D395" s="46"/>
      <c r="E395" s="46"/>
      <c r="F395" s="46"/>
      <c r="G395" s="46"/>
      <c r="H395" s="46"/>
      <c r="I395" s="46"/>
      <c r="J395" s="46"/>
      <c r="K395" s="46"/>
      <c r="L395" s="46"/>
    </row>
    <row r="396" spans="1:12">
      <c r="A396" s="18">
        <v>9</v>
      </c>
      <c r="B396" s="46" t="s">
        <v>54</v>
      </c>
      <c r="C396" s="46"/>
      <c r="D396" s="46"/>
      <c r="E396" s="46"/>
      <c r="F396" s="46"/>
      <c r="G396" s="46"/>
      <c r="H396" s="46"/>
      <c r="I396" s="46"/>
      <c r="J396" s="46"/>
      <c r="K396" s="46"/>
      <c r="L396" s="18"/>
    </row>
  </sheetData>
  <mergeCells count="17">
    <mergeCell ref="B395:L395"/>
    <mergeCell ref="B396:K396"/>
    <mergeCell ref="A385:L385"/>
    <mergeCell ref="B392:H392"/>
    <mergeCell ref="B394:H394"/>
    <mergeCell ref="B386:G386"/>
    <mergeCell ref="B393:G393"/>
    <mergeCell ref="B387:G387"/>
    <mergeCell ref="B388:G388"/>
    <mergeCell ref="B389:G389"/>
    <mergeCell ref="B390:G390"/>
    <mergeCell ref="B391:G391"/>
    <mergeCell ref="G3:K3"/>
    <mergeCell ref="B3:F3"/>
    <mergeCell ref="B2:M2"/>
    <mergeCell ref="A2:A3"/>
    <mergeCell ref="Q4:Z4"/>
  </mergeCells>
  <pageMargins left="0.7" right="0.7" top="0.75" bottom="0.75" header="0.3" footer="0.3"/>
  <pageSetup orientation="portrait" horizontalDpi="1200" verticalDpi="12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B6:D9"/>
  <sheetViews>
    <sheetView rightToLeft="1" workbookViewId="0">
      <selection activeCell="P25" sqref="P25"/>
    </sheetView>
  </sheetViews>
  <sheetFormatPr defaultRowHeight="14.25"/>
  <cols>
    <col min="2" max="2" width="14.875" bestFit="1" customWidth="1"/>
    <col min="3" max="3" width="15.875" customWidth="1"/>
    <col min="4" max="4" width="20" customWidth="1"/>
  </cols>
  <sheetData>
    <row r="6" spans="2:4" ht="15" thickBot="1"/>
    <row r="7" spans="2:4" ht="15.75" thickBot="1">
      <c r="C7" s="30" t="s">
        <v>2</v>
      </c>
      <c r="D7" s="31" t="s">
        <v>58</v>
      </c>
    </row>
    <row r="8" spans="2:4" ht="15.75" thickBot="1">
      <c r="B8" s="4" t="s">
        <v>17</v>
      </c>
      <c r="C8" s="32">
        <v>3440</v>
      </c>
      <c r="D8" s="32">
        <v>168900</v>
      </c>
    </row>
    <row r="9" spans="2:4" ht="15.75" thickBot="1">
      <c r="B9" s="4" t="s">
        <v>19</v>
      </c>
      <c r="C9" s="32">
        <v>1501</v>
      </c>
      <c r="D9" s="32">
        <v>710910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حركة اليومية</vt:lpstr>
      <vt:lpstr>مقارن الوارد الشهرى والتكلفة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2021-04-10T02:34:38Z</dcterms:modified>
</cp:coreProperties>
</file>