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ka\Desktop\"/>
    </mc:Choice>
  </mc:AlternateContent>
  <bookViews>
    <workbookView xWindow="0" yWindow="0" windowWidth="21600" windowHeight="112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E13" i="1"/>
  <c r="F13" i="1" s="1"/>
  <c r="G13" i="1" s="1"/>
  <c r="E5" i="1"/>
  <c r="F5" i="1" s="1"/>
  <c r="G5" i="1" s="1"/>
  <c r="H5" i="1" s="1"/>
  <c r="E6" i="1"/>
  <c r="E7" i="1"/>
  <c r="F7" i="1" s="1"/>
  <c r="E8" i="1"/>
  <c r="E9" i="1"/>
  <c r="F9" i="1" s="1"/>
  <c r="E10" i="1"/>
  <c r="E11" i="1"/>
  <c r="F11" i="1" s="1"/>
  <c r="E12" i="1"/>
  <c r="F12" i="1"/>
  <c r="G12" i="1" s="1"/>
  <c r="H12" i="1" s="1"/>
  <c r="F6" i="1"/>
  <c r="F8" i="1"/>
  <c r="F10" i="1"/>
  <c r="J5" i="1"/>
  <c r="J6" i="1"/>
  <c r="J7" i="1"/>
  <c r="J8" i="1"/>
  <c r="J9" i="1"/>
  <c r="J10" i="1"/>
  <c r="J11" i="1"/>
  <c r="J12" i="1"/>
  <c r="J13" i="1"/>
  <c r="J14" i="1"/>
  <c r="J15" i="1"/>
  <c r="I5" i="1" l="1"/>
  <c r="I7" i="1"/>
  <c r="I6" i="1" l="1"/>
  <c r="I8" i="1"/>
  <c r="I9" i="1"/>
  <c r="I10" i="1"/>
  <c r="I11" i="1"/>
  <c r="I12" i="1"/>
  <c r="I13" i="1"/>
  <c r="E14" i="1"/>
  <c r="I14" i="1" s="1"/>
  <c r="E15" i="1"/>
  <c r="F15" i="1" s="1"/>
  <c r="E4" i="1"/>
  <c r="F4" i="1" s="1"/>
  <c r="G4" i="1" s="1"/>
  <c r="G11" i="1"/>
  <c r="H11" i="1" s="1"/>
  <c r="I15" i="1" l="1"/>
  <c r="H4" i="1"/>
  <c r="I4" i="1"/>
  <c r="G6" i="1"/>
  <c r="H6" i="1" s="1"/>
  <c r="G7" i="1"/>
  <c r="H7" i="1" s="1"/>
  <c r="G8" i="1"/>
  <c r="H8" i="1" s="1"/>
  <c r="G9" i="1"/>
  <c r="H9" i="1" s="1"/>
  <c r="G10" i="1"/>
  <c r="H10" i="1" s="1"/>
  <c r="H13" i="1"/>
  <c r="F14" i="1"/>
  <c r="G14" i="1" s="1"/>
  <c r="H14" i="1" s="1"/>
  <c r="G15" i="1"/>
  <c r="H15" i="1" s="1"/>
</calcChain>
</file>

<file path=xl/sharedStrings.xml><?xml version="1.0" encoding="utf-8"?>
<sst xmlns="http://schemas.openxmlformats.org/spreadsheetml/2006/main" count="23" uniqueCount="22">
  <si>
    <t>اسم الحساب</t>
  </si>
  <si>
    <t>افتتاحي مدين</t>
  </si>
  <si>
    <t>حركة مدينة</t>
  </si>
  <si>
    <t>حركة دائنة</t>
  </si>
  <si>
    <t>رصيد مدين</t>
  </si>
  <si>
    <t>ابراهيم</t>
  </si>
  <si>
    <t>سامح</t>
  </si>
  <si>
    <t>على</t>
  </si>
  <si>
    <t>وائل</t>
  </si>
  <si>
    <t>متوسط رصيد العميل</t>
  </si>
  <si>
    <t>معدل دوران العميل</t>
  </si>
  <si>
    <t>متوسط فتره التحصيل</t>
  </si>
  <si>
    <t>نسبه تحصيل مبيعات الفتره</t>
  </si>
  <si>
    <t>نسبه المديونيه لمبيعات الفتره</t>
  </si>
  <si>
    <t>محمد</t>
  </si>
  <si>
    <t>احمد</t>
  </si>
  <si>
    <t>محمود</t>
  </si>
  <si>
    <t>هشام</t>
  </si>
  <si>
    <t>توفيق</t>
  </si>
  <si>
    <t>عادل</t>
  </si>
  <si>
    <t>شادى</t>
  </si>
  <si>
    <t>تحليل حسابات العملاء الربع الاول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</si>
</sst>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8"/>
      <scheme val="minor"/>
    </font>
    <font>
      <b/>
      <sz val="14"/>
      <color indexed="9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indexed="9"/>
      <name val="Arial"/>
      <family val="2"/>
      <scheme val="minor"/>
    </font>
    <font>
      <b/>
      <sz val="16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/>
    <xf numFmtId="1" fontId="2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9" fontId="2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tabSelected="1" workbookViewId="0">
      <selection activeCell="D14" sqref="D14"/>
    </sheetView>
  </sheetViews>
  <sheetFormatPr defaultRowHeight="14.25" x14ac:dyDescent="0.2"/>
  <cols>
    <col min="1" max="1" width="13.5" customWidth="1"/>
    <col min="2" max="2" width="10.125" customWidth="1"/>
    <col min="3" max="4" width="12.375" bestFit="1" customWidth="1"/>
    <col min="5" max="5" width="12.875" customWidth="1"/>
    <col min="6" max="6" width="16.875" customWidth="1"/>
    <col min="7" max="7" width="18.625" customWidth="1"/>
    <col min="8" max="8" width="13.75" customWidth="1"/>
    <col min="9" max="9" width="20" customWidth="1"/>
    <col min="10" max="10" width="18" customWidth="1"/>
  </cols>
  <sheetData>
    <row r="1" spans="1:10" x14ac:dyDescent="0.2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</row>
    <row r="2" spans="1:10" ht="15" thickBo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9.5" thickTop="1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9</v>
      </c>
      <c r="G3" s="7" t="s">
        <v>10</v>
      </c>
      <c r="H3" s="7" t="s">
        <v>11</v>
      </c>
      <c r="I3" s="7" t="s">
        <v>13</v>
      </c>
      <c r="J3" s="7" t="s">
        <v>12</v>
      </c>
    </row>
    <row r="4" spans="1:10" ht="19.5" thickTop="1" thickBot="1" x14ac:dyDescent="0.3">
      <c r="A4" s="2" t="s">
        <v>14</v>
      </c>
      <c r="B4" s="3">
        <v>150000</v>
      </c>
      <c r="C4" s="3">
        <v>1000000</v>
      </c>
      <c r="D4" s="3">
        <v>750000</v>
      </c>
      <c r="E4" s="3">
        <f>(B4+C4)-D4</f>
        <v>400000</v>
      </c>
      <c r="F4" s="4">
        <f>(B4+E4)/2</f>
        <v>275000</v>
      </c>
      <c r="G4" s="5">
        <f>C4/F4</f>
        <v>3.6363636363636362</v>
      </c>
      <c r="H4" s="6">
        <f>90/G4</f>
        <v>24.75</v>
      </c>
      <c r="I4" s="8">
        <f>E4/C4</f>
        <v>0.4</v>
      </c>
      <c r="J4" s="8">
        <f>(D4-B4)/C4</f>
        <v>0.6</v>
      </c>
    </row>
    <row r="5" spans="1:10" ht="19.5" thickTop="1" thickBot="1" x14ac:dyDescent="0.3">
      <c r="A5" s="2" t="s">
        <v>15</v>
      </c>
      <c r="B5" s="3">
        <v>250000</v>
      </c>
      <c r="C5" s="3">
        <v>469936.25</v>
      </c>
      <c r="D5" s="3">
        <v>500000</v>
      </c>
      <c r="E5" s="3">
        <f t="shared" ref="E5:E12" si="0">(B5+C5)-D5</f>
        <v>219936.25</v>
      </c>
      <c r="F5" s="4">
        <f t="shared" ref="F5:F11" si="1">(B5+E5)/2</f>
        <v>234968.125</v>
      </c>
      <c r="G5" s="5">
        <f t="shared" ref="G5:G15" si="2">C5/F5</f>
        <v>2</v>
      </c>
      <c r="H5" s="6">
        <f t="shared" ref="H5:H15" si="3">90/G5</f>
        <v>45</v>
      </c>
      <c r="I5" s="8">
        <f t="shared" ref="I5:I15" si="4">E5/C5</f>
        <v>0.46801294856483194</v>
      </c>
      <c r="J5" s="8">
        <f t="shared" ref="J5:J15" si="5">(D5-B5)/C5</f>
        <v>0.53198705143516811</v>
      </c>
    </row>
    <row r="6" spans="1:10" ht="19.5" thickTop="1" thickBot="1" x14ac:dyDescent="0.3">
      <c r="A6" s="2" t="s">
        <v>7</v>
      </c>
      <c r="B6" s="3">
        <v>400000</v>
      </c>
      <c r="C6" s="3">
        <v>2257606</v>
      </c>
      <c r="D6" s="3">
        <v>1850000</v>
      </c>
      <c r="E6" s="3">
        <f t="shared" si="0"/>
        <v>807606</v>
      </c>
      <c r="F6" s="4">
        <f t="shared" si="1"/>
        <v>603803</v>
      </c>
      <c r="G6" s="5">
        <f t="shared" si="2"/>
        <v>3.7389777791763206</v>
      </c>
      <c r="H6" s="6">
        <f t="shared" si="3"/>
        <v>24.070750166326633</v>
      </c>
      <c r="I6" s="8">
        <f t="shared" si="4"/>
        <v>0.35772672468092309</v>
      </c>
      <c r="J6" s="8">
        <f t="shared" si="5"/>
        <v>0.64227327531907696</v>
      </c>
    </row>
    <row r="7" spans="1:10" ht="19.5" thickTop="1" thickBot="1" x14ac:dyDescent="0.3">
      <c r="A7" s="2" t="s">
        <v>16</v>
      </c>
      <c r="B7" s="3">
        <v>170000</v>
      </c>
      <c r="C7" s="3">
        <v>675275</v>
      </c>
      <c r="D7" s="3">
        <v>675335</v>
      </c>
      <c r="E7" s="3">
        <f t="shared" si="0"/>
        <v>169940</v>
      </c>
      <c r="F7" s="4">
        <f t="shared" si="1"/>
        <v>169970</v>
      </c>
      <c r="G7" s="5">
        <f t="shared" si="2"/>
        <v>3.9729069835853386</v>
      </c>
      <c r="H7" s="6">
        <f t="shared" si="3"/>
        <v>22.65343748843064</v>
      </c>
      <c r="I7" s="8">
        <f t="shared" si="4"/>
        <v>0.25166043463774018</v>
      </c>
      <c r="J7" s="8">
        <f t="shared" si="5"/>
        <v>0.74833956536225987</v>
      </c>
    </row>
    <row r="8" spans="1:10" ht="19.5" thickTop="1" thickBot="1" x14ac:dyDescent="0.3">
      <c r="A8" s="2" t="s">
        <v>6</v>
      </c>
      <c r="B8" s="3">
        <v>150000</v>
      </c>
      <c r="C8" s="3">
        <v>617357.5</v>
      </c>
      <c r="D8" s="3">
        <v>629570</v>
      </c>
      <c r="E8" s="3">
        <f t="shared" si="0"/>
        <v>137787.5</v>
      </c>
      <c r="F8" s="4">
        <f t="shared" si="1"/>
        <v>143893.75</v>
      </c>
      <c r="G8" s="5">
        <f t="shared" si="2"/>
        <v>4.2903704990661513</v>
      </c>
      <c r="H8" s="6">
        <f t="shared" si="3"/>
        <v>20.977209315510056</v>
      </c>
      <c r="I8" s="8">
        <f t="shared" si="4"/>
        <v>0.22318915701194203</v>
      </c>
      <c r="J8" s="8">
        <f t="shared" si="5"/>
        <v>0.77681084298805803</v>
      </c>
    </row>
    <row r="9" spans="1:10" ht="19.5" thickTop="1" thickBot="1" x14ac:dyDescent="0.3">
      <c r="A9" s="2" t="s">
        <v>5</v>
      </c>
      <c r="B9" s="3">
        <v>150000</v>
      </c>
      <c r="C9" s="3">
        <v>762034</v>
      </c>
      <c r="D9" s="3">
        <v>762095</v>
      </c>
      <c r="E9" s="3">
        <f t="shared" si="0"/>
        <v>149939</v>
      </c>
      <c r="F9" s="4">
        <f t="shared" si="1"/>
        <v>149969.5</v>
      </c>
      <c r="G9" s="5">
        <f t="shared" si="2"/>
        <v>5.0812598561707549</v>
      </c>
      <c r="H9" s="6">
        <f t="shared" si="3"/>
        <v>17.712142765283438</v>
      </c>
      <c r="I9" s="8">
        <f t="shared" si="4"/>
        <v>0.19676156182007626</v>
      </c>
      <c r="J9" s="8">
        <f t="shared" si="5"/>
        <v>0.80323843817992369</v>
      </c>
    </row>
    <row r="10" spans="1:10" ht="19.5" thickTop="1" thickBot="1" x14ac:dyDescent="0.3">
      <c r="A10" s="2" t="s">
        <v>17</v>
      </c>
      <c r="B10" s="3">
        <v>123000</v>
      </c>
      <c r="C10" s="3">
        <v>400000</v>
      </c>
      <c r="D10" s="3">
        <v>450000</v>
      </c>
      <c r="E10" s="3">
        <f t="shared" si="0"/>
        <v>73000</v>
      </c>
      <c r="F10" s="4">
        <f t="shared" si="1"/>
        <v>98000</v>
      </c>
      <c r="G10" s="5">
        <f t="shared" si="2"/>
        <v>4.0816326530612246</v>
      </c>
      <c r="H10" s="6">
        <f t="shared" si="3"/>
        <v>22.05</v>
      </c>
      <c r="I10" s="8">
        <f t="shared" si="4"/>
        <v>0.1825</v>
      </c>
      <c r="J10" s="8">
        <f t="shared" si="5"/>
        <v>0.8175</v>
      </c>
    </row>
    <row r="11" spans="1:10" ht="19.5" thickTop="1" thickBot="1" x14ac:dyDescent="0.3">
      <c r="A11" s="2" t="s">
        <v>18</v>
      </c>
      <c r="B11" s="3">
        <v>50000</v>
      </c>
      <c r="C11" s="3">
        <v>94510</v>
      </c>
      <c r="D11" s="3">
        <v>110000</v>
      </c>
      <c r="E11" s="3">
        <f t="shared" si="0"/>
        <v>34510</v>
      </c>
      <c r="F11" s="4">
        <f t="shared" si="1"/>
        <v>42255</v>
      </c>
      <c r="G11" s="5">
        <f t="shared" si="2"/>
        <v>2.2366583836232397</v>
      </c>
      <c r="H11" s="6">
        <f>90/G11</f>
        <v>40.238599090043387</v>
      </c>
      <c r="I11" s="8">
        <f t="shared" si="4"/>
        <v>0.36514654533911756</v>
      </c>
      <c r="J11" s="8">
        <f t="shared" si="5"/>
        <v>0.6348534546608825</v>
      </c>
    </row>
    <row r="12" spans="1:10" ht="19.5" thickTop="1" thickBot="1" x14ac:dyDescent="0.3">
      <c r="A12" s="2" t="s">
        <v>19</v>
      </c>
      <c r="B12" s="3">
        <v>105000</v>
      </c>
      <c r="C12" s="3">
        <v>200000</v>
      </c>
      <c r="D12" s="3">
        <v>250000</v>
      </c>
      <c r="E12" s="3">
        <f t="shared" si="0"/>
        <v>55000</v>
      </c>
      <c r="F12" s="4">
        <f>(B12+E12)/2</f>
        <v>80000</v>
      </c>
      <c r="G12" s="5">
        <f>C12/F12</f>
        <v>2.5</v>
      </c>
      <c r="H12" s="6">
        <f>90/G12</f>
        <v>36</v>
      </c>
      <c r="I12" s="8">
        <f t="shared" si="4"/>
        <v>0.27500000000000002</v>
      </c>
      <c r="J12" s="8">
        <f t="shared" si="5"/>
        <v>0.72499999999999998</v>
      </c>
    </row>
    <row r="13" spans="1:10" ht="19.5" thickTop="1" thickBot="1" x14ac:dyDescent="0.3">
      <c r="A13" s="2" t="s">
        <v>20</v>
      </c>
      <c r="B13" s="3">
        <v>350000</v>
      </c>
      <c r="C13" s="3">
        <v>400000</v>
      </c>
      <c r="D13" s="3">
        <v>700000</v>
      </c>
      <c r="E13" s="3">
        <f>(B13+C13)-D13</f>
        <v>50000</v>
      </c>
      <c r="F13" s="4">
        <f>(B13+E13)/2</f>
        <v>200000</v>
      </c>
      <c r="G13" s="5">
        <f>C13/F13</f>
        <v>2</v>
      </c>
      <c r="H13" s="6">
        <f>90/G13</f>
        <v>45</v>
      </c>
      <c r="I13" s="8">
        <f t="shared" si="4"/>
        <v>0.125</v>
      </c>
      <c r="J13" s="8">
        <f t="shared" si="5"/>
        <v>0.875</v>
      </c>
    </row>
    <row r="14" spans="1:10" ht="19.5" thickTop="1" thickBot="1" x14ac:dyDescent="0.3">
      <c r="A14" s="2" t="s">
        <v>8</v>
      </c>
      <c r="B14" s="3">
        <v>144000</v>
      </c>
      <c r="C14" s="3">
        <v>463396</v>
      </c>
      <c r="D14" s="3">
        <v>480000</v>
      </c>
      <c r="E14" s="3">
        <f t="shared" ref="E14:E15" si="6">(B14+C14)-D14</f>
        <v>127396</v>
      </c>
      <c r="F14" s="4">
        <f>(B14+E14)/2</f>
        <v>135698</v>
      </c>
      <c r="G14" s="5">
        <f t="shared" si="2"/>
        <v>3.4149066309009712</v>
      </c>
      <c r="H14" s="6">
        <f t="shared" si="3"/>
        <v>26.355039750019422</v>
      </c>
      <c r="I14" s="8">
        <f t="shared" si="4"/>
        <v>0.27491821250075532</v>
      </c>
      <c r="J14" s="8">
        <f t="shared" si="5"/>
        <v>0.72508178749924468</v>
      </c>
    </row>
    <row r="15" spans="1:10" ht="19.5" thickTop="1" thickBot="1" x14ac:dyDescent="0.3">
      <c r="A15" s="2" t="s">
        <v>5</v>
      </c>
      <c r="B15" s="3">
        <v>220000</v>
      </c>
      <c r="C15" s="3">
        <v>400000</v>
      </c>
      <c r="D15" s="3">
        <v>500000</v>
      </c>
      <c r="E15" s="3">
        <f t="shared" si="6"/>
        <v>120000</v>
      </c>
      <c r="F15" s="4">
        <f>(B15+E15)/2</f>
        <v>170000</v>
      </c>
      <c r="G15" s="5">
        <f t="shared" si="2"/>
        <v>2.3529411764705883</v>
      </c>
      <c r="H15" s="6">
        <f t="shared" si="3"/>
        <v>38.25</v>
      </c>
      <c r="I15" s="8">
        <f t="shared" si="4"/>
        <v>0.3</v>
      </c>
      <c r="J15" s="8">
        <f t="shared" si="5"/>
        <v>0.7</v>
      </c>
    </row>
    <row r="16" spans="1:10" ht="15" thickTop="1" x14ac:dyDescent="0.2"/>
  </sheetData>
  <mergeCells count="1">
    <mergeCell ref="A1:J2"/>
  </mergeCells>
  <printOptions horizontalCentered="1"/>
  <pageMargins left="0.7" right="0.7" top="0.75" bottom="0.75" header="0.3" footer="0.3"/>
  <pageSetup paperSize="9" orientation="landscape" r:id="rId1"/>
  <headerFooter>
    <oddFooter>&amp;Lصفحة &amp;P&amp;C&amp;D&amp;R&amp;Bميزان المراجعة&amp;B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AYMAN</dc:creator>
  <cp:lastModifiedBy>braka</cp:lastModifiedBy>
  <dcterms:created xsi:type="dcterms:W3CDTF">2015-09-01T10:58:15Z</dcterms:created>
  <dcterms:modified xsi:type="dcterms:W3CDTF">2017-11-16T22:58:23Z</dcterms:modified>
</cp:coreProperties>
</file>